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<sst xmlns="http://schemas.openxmlformats.org/spreadsheetml/2006/main" count="189" uniqueCount="150">
  <si>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</si>
  <si>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</si>
  <si>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</si>
  <si>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</si>
  <si>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</si>
  <si>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</si>
  <si>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</si>
  <si>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</si>
  <si>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</si>
  <si>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</si>
  <si>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</si>
  <si>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</si>
  <si>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</si>
  <si>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</si>
  <si>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</si>
  <si>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</si>
  <si>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</si>
  <si>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</si>
  <si>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</si>
  <si>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</si>
  <si>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</si>
  <si>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</si>
  <si>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</si>
  <si>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</si>
  <si>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</si>
  <si>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</si>
  <si>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</si>
  <si>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</si>
  <si>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</si>
  <si>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</si>
  <si>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</si>
  <si>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</si>
  <si>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</si>
  <si>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</si>
  <si>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</si>
  <si>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</si>
  <si>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</si>
  <si>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</si>
  <si>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</si>
  <si>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</si>
  <si>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</si>
  <si>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</si>
  <si>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</si>
  <si>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</si>
  <si>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</si>
  <si>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</si>
  <si>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</si>
  <si>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</si>
  <si>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</si>
  <si>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</si>
  <si>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</si>
  <si>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</si>
  <si>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</si>
  <si>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</si>
  <si>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</si>
  <si>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</si>
  <si>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</si>
  <si>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</si>
  <si>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</si>
  <si>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</si>
  <si>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</si>
  <si>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</si>
  <si>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</si>
  <si>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</si>
  <si>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</si>
  <si>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</si>
  <si>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</si>
  <si>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</si>
  <si>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</si>
  <si>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</si>
  <si>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</si>
  <si>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</si>
  <si>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</si>
  <si>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</si>
  <si>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</si>
  <si>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</si>
  <si>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</si>
  <si>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</si>
  <si>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</si>
  <si>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</si>
  <si>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</si>
  <si>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</si>
  <si>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</si>
  <si>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</si>
  <si>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</si>
  <si>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</si>
  <si>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</si>
  <si>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</si>
  <si>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</si>
  <si>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</si>
  <si>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</si>
  <si>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</si>
  <si>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</si>
  <si>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</si>
  <si>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</si>
  <si>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</si>
  <si>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</si>
  <si>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</si>
  <si>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</si>
  <si>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</si>
  <si>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</si>
  <si>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</si>
  <si>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</si>
  <si>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</si>
  <si>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</si>
  <si>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</si>
  <si>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</si>
  <si>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</si>
  <si>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</si>
  <si>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</si>
  <si>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</si>
  <si>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</si>
  <si>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 xml:space="preserve">(підпис)    </t>
  </si>
  <si>
    <t>11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</si>
  <si>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</si>
  <si>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</si>
  <si>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</si>
  <si>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</si>
  <si>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</si>
  <si>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</si>
  <si>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</si>
  <si>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</si>
  <si>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</si>
  <si>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</si>
  <si>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</si>
  <si>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</si>
  <si>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</si>
  <si>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</si>
  <si>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</si>
  <si>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</si>
  <si>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</si>
  <si>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</si>
  <si>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</si>
  <si>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</si>
  <si>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</si>
  <si>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</si>
  <si>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</si>
  <si>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</si>
  <si>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</si>
  <si>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</si>
  <si>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</si>
  <si>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</si>
  <si>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</si>
  <si>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</si>
  <si>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</si>
  <si>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В.В. Морей</t>
  </si>
  <si>
    <t>А.М. Збаражська</t>
  </si>
  <si>
    <t>0412-37-33-31</t>
  </si>
  <si>
    <t>ТУ ДСА України в Житомирській областi</t>
  </si>
  <si>
    <t>м. Житомир майдан Соборний 1,10014</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</si>
</sst>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15">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workbookViewId="0" topLeftCell="A22">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 t="s">
        <v>6</v>
      </c>
      <c r="B3" s="8"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 aca="true" t="shared" si="0" ref="C9:AH9">SUM(C10:C16,C19:C27)</f>
        <v>30534</v>
      </c>
      <c r="D9" s="49">
        <f t="shared" si="0"/>
        <v>0</v>
      </c>
      <c r="E9" s="49">
        <f t="shared" si="0"/>
        <v>43</v>
      </c>
      <c r="F9" s="50">
        <f t="shared" si="0"/>
        <v>8615855.750000026</v>
      </c>
      <c r="G9" s="50">
        <f t="shared" si="0"/>
        <v>0</v>
      </c>
      <c r="H9" s="50">
        <f t="shared" si="0"/>
        <v>12974.28</v>
      </c>
      <c r="I9" s="49">
        <f t="shared" si="0"/>
        <v>23787</v>
      </c>
      <c r="J9" s="50">
        <f t="shared" si="0"/>
        <v>8004267.78000002</v>
      </c>
      <c r="K9" s="49">
        <f t="shared" si="0"/>
        <v>23753</v>
      </c>
      <c r="L9" s="50">
        <f t="shared" si="0"/>
        <v>7993142.230000021</v>
      </c>
      <c r="M9" s="49">
        <f t="shared" si="0"/>
        <v>34</v>
      </c>
      <c r="N9" s="50">
        <f t="shared" si="0"/>
        <v>11125.550000000001</v>
      </c>
      <c r="O9" s="49">
        <f t="shared" si="0"/>
        <v>23</v>
      </c>
      <c r="P9" s="50">
        <f t="shared" si="0"/>
        <v>11007.35</v>
      </c>
      <c r="Q9" s="49">
        <f t="shared" si="0"/>
        <v>994</v>
      </c>
      <c r="R9" s="50">
        <f t="shared" si="0"/>
        <v>297367.8500000001</v>
      </c>
      <c r="S9" s="49">
        <f t="shared" si="0"/>
        <v>10</v>
      </c>
      <c r="T9" s="50">
        <f t="shared" si="0"/>
        <v>4314.23</v>
      </c>
      <c r="U9" s="49">
        <f t="shared" si="0"/>
        <v>434</v>
      </c>
      <c r="V9" s="50">
        <f t="shared" si="0"/>
        <v>179680.48</v>
      </c>
      <c r="W9" s="49">
        <f t="shared" si="0"/>
        <v>387</v>
      </c>
      <c r="X9" s="50">
        <f t="shared" si="0"/>
        <v>61560.110000000095</v>
      </c>
      <c r="Y9" s="49">
        <f t="shared" si="0"/>
        <v>58</v>
      </c>
      <c r="Z9" s="50">
        <f t="shared" si="0"/>
        <v>23066.780000000002</v>
      </c>
      <c r="AA9" s="49">
        <f t="shared" si="0"/>
        <v>39</v>
      </c>
      <c r="AB9" s="50">
        <f t="shared" si="0"/>
        <v>19845.03</v>
      </c>
      <c r="AC9" s="49">
        <f t="shared" si="0"/>
        <v>6178</v>
      </c>
      <c r="AD9" s="50">
        <f t="shared" si="0"/>
        <v>1338463.1699999964</v>
      </c>
      <c r="AE9" s="49">
        <f t="shared" si="0"/>
        <v>9</v>
      </c>
      <c r="AF9" s="50">
        <f t="shared" si="0"/>
        <v>12914.470000000001</v>
      </c>
      <c r="AG9" s="49">
        <f t="shared" si="0"/>
        <v>6169</v>
      </c>
      <c r="AH9" s="50">
        <f t="shared" si="0"/>
        <v>1325548.6999999967</v>
      </c>
      <c r="AI9" s="48"/>
    </row>
    <row r="10" spans="1:35" ht="16.5" customHeight="1">
      <c r="A10" s="5">
        <v>2</v>
      </c>
      <c r="B10" s="10" t="s">
        <v>12</v>
      </c>
      <c r="C10" s="17">
        <v>12867</v>
      </c>
      <c r="D10" s="17">
        <v>0</v>
      </c>
      <c r="E10" s="17">
        <v>25</v>
      </c>
      <c r="F10" s="24">
        <v>6349616.15000003</v>
      </c>
      <c r="G10" s="24">
        <v>0</v>
      </c>
      <c r="H10" s="24">
        <v>10622.93</v>
      </c>
      <c r="I10" s="17">
        <f aca="true" t="shared" si="1" ref="I10:I27">SUM(K10,M10)</f>
        <v>9421</v>
      </c>
      <c r="J10" s="24">
        <f aca="true" t="shared" si="2" ref="J10:J27">SUM(L10,N10)</f>
        <v>5743126.330000021</v>
      </c>
      <c r="K10" s="17">
        <v>9402</v>
      </c>
      <c r="L10" s="24">
        <v>5734530.47000002</v>
      </c>
      <c r="M10" s="17">
        <v>19</v>
      </c>
      <c r="N10" s="24">
        <v>8595.86</v>
      </c>
      <c r="O10" s="24">
        <v>9</v>
      </c>
      <c r="P10" s="24">
        <v>8931.18</v>
      </c>
      <c r="Q10" s="24">
        <v>321</v>
      </c>
      <c r="R10" s="24">
        <v>190656.24</v>
      </c>
      <c r="S10" s="24">
        <v>8</v>
      </c>
      <c r="T10" s="24">
        <v>4084.83</v>
      </c>
      <c r="U10" s="24">
        <v>199</v>
      </c>
      <c r="V10" s="24">
        <v>127604.14</v>
      </c>
      <c r="W10" s="24">
        <v>35</v>
      </c>
      <c r="X10" s="24">
        <v>16322.2</v>
      </c>
      <c r="Y10" s="24">
        <v>27</v>
      </c>
      <c r="Z10" s="24">
        <v>18492.44</v>
      </c>
      <c r="AA10" s="24">
        <v>26</v>
      </c>
      <c r="AB10" s="24">
        <v>17509.53</v>
      </c>
      <c r="AC10" s="17">
        <f aca="true" t="shared" si="3" ref="AC10:AC27">SUM(AE10,AG10)</f>
        <v>3343</v>
      </c>
      <c r="AD10" s="24">
        <f aca="true" t="shared" si="4" ref="AD10:AD27">SUM(AF10,AH10)</f>
        <v>1007736.6599999979</v>
      </c>
      <c r="AE10" s="17">
        <v>7</v>
      </c>
      <c r="AF10" s="24">
        <v>12685.07</v>
      </c>
      <c r="AG10" s="17">
        <v>3336</v>
      </c>
      <c r="AH10" s="24">
        <v>995051.589999998</v>
      </c>
      <c r="AI10" s="48"/>
    </row>
    <row r="11" spans="1:35" ht="19.5" customHeight="1">
      <c r="A11" s="5">
        <v>3</v>
      </c>
      <c r="B11" s="10" t="s">
        <v>13</v>
      </c>
      <c r="C11" s="17">
        <v>6141</v>
      </c>
      <c r="D11" s="17">
        <v>0</v>
      </c>
      <c r="E11" s="17">
        <v>13</v>
      </c>
      <c r="F11" s="24">
        <v>809781.799999997</v>
      </c>
      <c r="G11" s="24">
        <v>0</v>
      </c>
      <c r="H11" s="24">
        <v>1835.2</v>
      </c>
      <c r="I11" s="17">
        <f t="shared" si="1"/>
        <v>4603</v>
      </c>
      <c r="J11" s="24">
        <f t="shared" si="2"/>
        <v>981595.920000003</v>
      </c>
      <c r="K11" s="17">
        <v>4594</v>
      </c>
      <c r="L11" s="24">
        <v>980416.730000003</v>
      </c>
      <c r="M11" s="17">
        <v>9</v>
      </c>
      <c r="N11" s="24">
        <v>1179.19</v>
      </c>
      <c r="O11" s="24">
        <v>5</v>
      </c>
      <c r="P11" s="24">
        <v>814.44</v>
      </c>
      <c r="Q11" s="17">
        <v>202</v>
      </c>
      <c r="R11" s="24">
        <v>43884.91</v>
      </c>
      <c r="S11" s="24">
        <v>2</v>
      </c>
      <c r="T11" s="24">
        <v>229.4</v>
      </c>
      <c r="U11" s="24">
        <v>131</v>
      </c>
      <c r="V11" s="24">
        <v>33586.25</v>
      </c>
      <c r="W11" s="24">
        <v>18</v>
      </c>
      <c r="X11" s="24">
        <v>5790.51</v>
      </c>
      <c r="Y11" s="24">
        <v>12</v>
      </c>
      <c r="Z11" s="24">
        <v>1663.24</v>
      </c>
      <c r="AA11" s="24">
        <v>8</v>
      </c>
      <c r="AB11" s="24">
        <v>1376.7</v>
      </c>
      <c r="AC11" s="17">
        <f t="shared" si="3"/>
        <v>1328</v>
      </c>
      <c r="AD11" s="24">
        <f t="shared" si="4"/>
        <v>169420.5</v>
      </c>
      <c r="AE11" s="17"/>
      <c r="AF11" s="24"/>
      <c r="AG11" s="17">
        <v>1328</v>
      </c>
      <c r="AH11" s="24">
        <v>169420.5</v>
      </c>
      <c r="AI11" s="48"/>
    </row>
    <row r="12" spans="1:35" ht="15" customHeight="1">
      <c r="A12" s="5">
        <v>4</v>
      </c>
      <c r="B12" s="10" t="s">
        <v>14</v>
      </c>
      <c r="C12" s="17">
        <v>3806</v>
      </c>
      <c r="D12" s="17">
        <v>0</v>
      </c>
      <c r="E12" s="17">
        <v>4</v>
      </c>
      <c r="F12" s="24">
        <v>517089.7</v>
      </c>
      <c r="G12" s="24">
        <v>0</v>
      </c>
      <c r="H12" s="24">
        <v>458.8</v>
      </c>
      <c r="I12" s="17">
        <f t="shared" si="1"/>
        <v>3681</v>
      </c>
      <c r="J12" s="24">
        <f t="shared" si="2"/>
        <v>510449.08999999997</v>
      </c>
      <c r="K12" s="17">
        <v>3676</v>
      </c>
      <c r="L12" s="24">
        <v>509753.49</v>
      </c>
      <c r="M12" s="17">
        <v>5</v>
      </c>
      <c r="N12" s="24">
        <v>695.6</v>
      </c>
      <c r="O12" s="24">
        <v>2</v>
      </c>
      <c r="P12" s="24">
        <v>229.4</v>
      </c>
      <c r="Q12" s="17">
        <v>64</v>
      </c>
      <c r="R12" s="24">
        <v>8426.94</v>
      </c>
      <c r="S12" s="24"/>
      <c r="T12" s="24"/>
      <c r="U12" s="24">
        <v>43</v>
      </c>
      <c r="V12" s="24">
        <v>5553.83</v>
      </c>
      <c r="W12" s="24">
        <v>3</v>
      </c>
      <c r="X12" s="24">
        <v>344.1</v>
      </c>
      <c r="Y12" s="24">
        <v>13</v>
      </c>
      <c r="Z12" s="24">
        <v>2068.4</v>
      </c>
      <c r="AA12" s="24"/>
      <c r="AB12" s="24"/>
      <c r="AC12" s="17">
        <f t="shared" si="3"/>
        <v>66</v>
      </c>
      <c r="AD12" s="24">
        <f t="shared" si="4"/>
        <v>8602.8</v>
      </c>
      <c r="AE12" s="17"/>
      <c r="AF12" s="24"/>
      <c r="AG12" s="17">
        <v>66</v>
      </c>
      <c r="AH12" s="24">
        <v>8602.8</v>
      </c>
      <c r="AI12" s="48"/>
    </row>
    <row r="13" spans="1:35" ht="15.75" customHeight="1">
      <c r="A13" s="5">
        <v>5</v>
      </c>
      <c r="B13" s="10" t="s">
        <v>15</v>
      </c>
      <c r="C13" s="17">
        <v>92</v>
      </c>
      <c r="D13" s="17">
        <v>0</v>
      </c>
      <c r="E13" s="17"/>
      <c r="F13" s="24">
        <v>46806.33</v>
      </c>
      <c r="G13" s="24">
        <v>0</v>
      </c>
      <c r="H13" s="24"/>
      <c r="I13" s="17">
        <f t="shared" si="1"/>
        <v>86</v>
      </c>
      <c r="J13" s="24">
        <f t="shared" si="2"/>
        <v>45523.060000000005</v>
      </c>
      <c r="K13" s="17">
        <v>85</v>
      </c>
      <c r="L13" s="24">
        <v>44868.16</v>
      </c>
      <c r="M13" s="17">
        <v>1</v>
      </c>
      <c r="N13" s="24">
        <v>654.9</v>
      </c>
      <c r="O13" s="24"/>
      <c r="P13" s="24"/>
      <c r="Q13" s="24">
        <v>8</v>
      </c>
      <c r="R13" s="24">
        <v>6833.91</v>
      </c>
      <c r="S13" s="24"/>
      <c r="T13" s="24"/>
      <c r="U13" s="24">
        <v>6</v>
      </c>
      <c r="V13" s="24">
        <v>5953.91</v>
      </c>
      <c r="W13" s="24"/>
      <c r="X13" s="24"/>
      <c r="Y13" s="24">
        <v>1</v>
      </c>
      <c r="Z13" s="24">
        <v>380</v>
      </c>
      <c r="AA13" s="24">
        <v>1</v>
      </c>
      <c r="AB13" s="24">
        <v>500</v>
      </c>
      <c r="AC13" s="17">
        <f t="shared" si="3"/>
        <v>3</v>
      </c>
      <c r="AD13" s="24">
        <f t="shared" si="4"/>
        <v>3612.66</v>
      </c>
      <c r="AE13" s="17"/>
      <c r="AF13" s="24"/>
      <c r="AG13" s="17">
        <v>3</v>
      </c>
      <c r="AH13" s="24">
        <v>3612.66</v>
      </c>
      <c r="AI13" s="48"/>
    </row>
    <row r="14" spans="1:35" ht="16.5" customHeight="1">
      <c r="A14" s="5">
        <v>6</v>
      </c>
      <c r="B14" s="10" t="s">
        <v>16</v>
      </c>
      <c r="C14" s="17">
        <v>5502</v>
      </c>
      <c r="D14" s="17">
        <v>0</v>
      </c>
      <c r="E14" s="17"/>
      <c r="F14" s="24">
        <v>640300.979999996</v>
      </c>
      <c r="G14" s="24">
        <v>0</v>
      </c>
      <c r="H14" s="24"/>
      <c r="I14" s="17">
        <f t="shared" si="1"/>
        <v>4128</v>
      </c>
      <c r="J14" s="24">
        <f t="shared" si="2"/>
        <v>483835.879999999</v>
      </c>
      <c r="K14" s="17">
        <v>4128</v>
      </c>
      <c r="L14" s="24">
        <v>483835.879999999</v>
      </c>
      <c r="M14" s="17"/>
      <c r="N14" s="24"/>
      <c r="O14" s="24">
        <v>6</v>
      </c>
      <c r="P14" s="24">
        <v>688.2</v>
      </c>
      <c r="Q14" s="24">
        <v>351</v>
      </c>
      <c r="R14" s="24">
        <v>41148.3000000001</v>
      </c>
      <c r="S14" s="24"/>
      <c r="T14" s="24"/>
      <c r="U14" s="24">
        <v>25</v>
      </c>
      <c r="V14" s="24">
        <v>2853</v>
      </c>
      <c r="W14" s="24">
        <v>322</v>
      </c>
      <c r="X14" s="24">
        <v>37851.3000000001</v>
      </c>
      <c r="Y14" s="24">
        <v>1</v>
      </c>
      <c r="Z14" s="24">
        <v>114.7</v>
      </c>
      <c r="AA14" s="24"/>
      <c r="AB14" s="24"/>
      <c r="AC14" s="17">
        <f t="shared" si="3"/>
        <v>1263</v>
      </c>
      <c r="AD14" s="24">
        <f t="shared" si="4"/>
        <v>129054.799999999</v>
      </c>
      <c r="AE14" s="17">
        <v>1</v>
      </c>
      <c r="AF14" s="24">
        <v>114.7</v>
      </c>
      <c r="AG14" s="17">
        <v>1262</v>
      </c>
      <c r="AH14" s="24">
        <v>128940.099999999</v>
      </c>
      <c r="AI14" s="48"/>
    </row>
    <row r="15" spans="1:35" ht="21" customHeight="1">
      <c r="A15" s="5">
        <v>7</v>
      </c>
      <c r="B15" s="10" t="s">
        <v>17</v>
      </c>
      <c r="C15" s="17">
        <v>1625</v>
      </c>
      <c r="D15" s="17">
        <v>0</v>
      </c>
      <c r="E15" s="17"/>
      <c r="F15" s="24">
        <v>183793.4</v>
      </c>
      <c r="G15" s="24">
        <v>0</v>
      </c>
      <c r="H15" s="24"/>
      <c r="I15" s="17">
        <f t="shared" si="1"/>
        <v>1396</v>
      </c>
      <c r="J15" s="24">
        <f t="shared" si="2"/>
        <v>172343.6</v>
      </c>
      <c r="K15" s="17">
        <v>1396</v>
      </c>
      <c r="L15" s="24">
        <v>172343.6</v>
      </c>
      <c r="M15" s="17"/>
      <c r="N15" s="24"/>
      <c r="O15" s="24">
        <v>1</v>
      </c>
      <c r="P15" s="24">
        <v>344.13</v>
      </c>
      <c r="Q15" s="24">
        <v>38</v>
      </c>
      <c r="R15" s="24">
        <v>4820.34</v>
      </c>
      <c r="S15" s="24"/>
      <c r="T15" s="24"/>
      <c r="U15" s="24">
        <v>26</v>
      </c>
      <c r="V15" s="24">
        <v>3212.14</v>
      </c>
      <c r="W15" s="24">
        <v>7</v>
      </c>
      <c r="X15" s="24">
        <v>917.3</v>
      </c>
      <c r="Y15" s="24">
        <v>3</v>
      </c>
      <c r="Z15" s="24">
        <v>346.8</v>
      </c>
      <c r="AA15" s="24">
        <v>1</v>
      </c>
      <c r="AB15" s="24">
        <v>114.7</v>
      </c>
      <c r="AC15" s="17">
        <f t="shared" si="3"/>
        <v>154</v>
      </c>
      <c r="AD15" s="24">
        <f t="shared" si="4"/>
        <v>17319.7</v>
      </c>
      <c r="AE15" s="17"/>
      <c r="AF15" s="24"/>
      <c r="AG15" s="17">
        <v>154</v>
      </c>
      <c r="AH15" s="24">
        <v>17319.7</v>
      </c>
      <c r="AI15" s="48"/>
    </row>
    <row r="16" spans="1:35" ht="33.75" customHeight="1">
      <c r="A16" s="5">
        <v>8</v>
      </c>
      <c r="B16" s="10" t="s">
        <v>18</v>
      </c>
      <c r="C16" s="24">
        <f>SUM(C17:C18)</f>
        <v>36</v>
      </c>
      <c r="D16" s="24">
        <v>0</v>
      </c>
      <c r="E16" s="24">
        <f>SUM(E17:E18)</f>
        <v>0</v>
      </c>
      <c r="F16" s="24">
        <f>SUM(F17:F18)</f>
        <v>9240.8</v>
      </c>
      <c r="G16" s="24">
        <v>0</v>
      </c>
      <c r="H16" s="24">
        <f>SUM(H17:H18)</f>
        <v>0</v>
      </c>
      <c r="I16" s="24">
        <f t="shared" si="1"/>
        <v>33</v>
      </c>
      <c r="J16" s="24">
        <f t="shared" si="2"/>
        <v>9507.16</v>
      </c>
      <c r="K16" s="24">
        <f aca="true" t="shared" si="5" ref="K16:AB16">SUM(K17:K18)</f>
        <v>33</v>
      </c>
      <c r="L16" s="24">
        <f t="shared" si="5"/>
        <v>9507.16</v>
      </c>
      <c r="M16" s="24">
        <f t="shared" si="5"/>
        <v>0</v>
      </c>
      <c r="N16" s="24">
        <f t="shared" si="5"/>
        <v>0</v>
      </c>
      <c r="O16" s="24">
        <f t="shared" si="5"/>
        <v>0</v>
      </c>
      <c r="P16" s="24">
        <f t="shared" si="5"/>
        <v>0</v>
      </c>
      <c r="Q16" s="24">
        <f t="shared" si="5"/>
        <v>3</v>
      </c>
      <c r="R16" s="24">
        <f t="shared" si="5"/>
        <v>802.5</v>
      </c>
      <c r="S16" s="24">
        <f t="shared" si="5"/>
        <v>0</v>
      </c>
      <c r="T16" s="24">
        <f t="shared" si="5"/>
        <v>0</v>
      </c>
      <c r="U16" s="24">
        <f t="shared" si="5"/>
        <v>3</v>
      </c>
      <c r="V16" s="24">
        <f t="shared" si="5"/>
        <v>802.5</v>
      </c>
      <c r="W16" s="24">
        <f t="shared" si="5"/>
        <v>0</v>
      </c>
      <c r="X16" s="24">
        <f t="shared" si="5"/>
        <v>0</v>
      </c>
      <c r="Y16" s="24">
        <f t="shared" si="5"/>
        <v>0</v>
      </c>
      <c r="Z16" s="24">
        <f t="shared" si="5"/>
        <v>0</v>
      </c>
      <c r="AA16" s="24">
        <f t="shared" si="5"/>
        <v>0</v>
      </c>
      <c r="AB16" s="24">
        <f t="shared" si="5"/>
        <v>0</v>
      </c>
      <c r="AC16" s="24">
        <f t="shared" si="3"/>
        <v>3</v>
      </c>
      <c r="AD16" s="24">
        <f t="shared" si="4"/>
        <v>688.2</v>
      </c>
      <c r="AE16" s="24">
        <f>SUM(AE17:AE18)</f>
        <v>0</v>
      </c>
      <c r="AF16" s="24">
        <f>SUM(AF17:AF18)</f>
        <v>0</v>
      </c>
      <c r="AG16" s="24">
        <f>SUM(AG17:AG18)</f>
        <v>3</v>
      </c>
      <c r="AH16" s="24">
        <f>SUM(AH17:AH18)</f>
        <v>688.2</v>
      </c>
      <c r="AI16" s="48"/>
    </row>
    <row r="17" spans="1:35" ht="12.75">
      <c r="A17" s="5">
        <v>9</v>
      </c>
      <c r="B17" s="11" t="s">
        <v>13</v>
      </c>
      <c r="C17" s="17">
        <v>14</v>
      </c>
      <c r="D17" s="17">
        <v>0</v>
      </c>
      <c r="E17" s="17"/>
      <c r="F17" s="24">
        <v>3441</v>
      </c>
      <c r="G17" s="24">
        <v>0</v>
      </c>
      <c r="H17" s="24"/>
      <c r="I17" s="17">
        <f t="shared" si="1"/>
        <v>12</v>
      </c>
      <c r="J17" s="24">
        <f t="shared" si="2"/>
        <v>3117.54</v>
      </c>
      <c r="K17" s="17">
        <v>12</v>
      </c>
      <c r="L17" s="24">
        <v>3117.54</v>
      </c>
      <c r="M17" s="17"/>
      <c r="N17" s="24"/>
      <c r="O17" s="24"/>
      <c r="P17" s="24"/>
      <c r="Q17" s="17">
        <v>1</v>
      </c>
      <c r="R17" s="24">
        <v>229.4</v>
      </c>
      <c r="S17" s="24"/>
      <c r="T17" s="24"/>
      <c r="U17" s="24">
        <v>1</v>
      </c>
      <c r="V17" s="24">
        <v>229.4</v>
      </c>
      <c r="W17" s="24"/>
      <c r="X17" s="24"/>
      <c r="Y17" s="24"/>
      <c r="Z17" s="24"/>
      <c r="AA17" s="24"/>
      <c r="AB17" s="24"/>
      <c r="AC17" s="17">
        <f t="shared" si="3"/>
        <v>2</v>
      </c>
      <c r="AD17" s="24">
        <f t="shared" si="4"/>
        <v>458.8</v>
      </c>
      <c r="AE17" s="17"/>
      <c r="AF17" s="24"/>
      <c r="AG17" s="17">
        <v>2</v>
      </c>
      <c r="AH17" s="24">
        <v>458.8</v>
      </c>
      <c r="AI17" s="48"/>
    </row>
    <row r="18" spans="1:35" ht="23.25" customHeight="1">
      <c r="A18" s="5">
        <v>10</v>
      </c>
      <c r="B18" s="11" t="s">
        <v>19</v>
      </c>
      <c r="C18" s="17">
        <v>22</v>
      </c>
      <c r="D18" s="17">
        <v>0</v>
      </c>
      <c r="E18" s="17"/>
      <c r="F18" s="24">
        <v>5799.8</v>
      </c>
      <c r="G18" s="24">
        <v>0</v>
      </c>
      <c r="H18" s="24"/>
      <c r="I18" s="17">
        <f t="shared" si="1"/>
        <v>21</v>
      </c>
      <c r="J18" s="24">
        <f t="shared" si="2"/>
        <v>6389.62</v>
      </c>
      <c r="K18" s="17">
        <v>21</v>
      </c>
      <c r="L18" s="24">
        <v>6389.62</v>
      </c>
      <c r="M18" s="17"/>
      <c r="N18" s="24"/>
      <c r="O18" s="24"/>
      <c r="P18" s="24"/>
      <c r="Q18" s="17">
        <v>2</v>
      </c>
      <c r="R18" s="24">
        <v>573.1</v>
      </c>
      <c r="S18" s="24"/>
      <c r="T18" s="24"/>
      <c r="U18" s="24">
        <v>2</v>
      </c>
      <c r="V18" s="24">
        <v>573.1</v>
      </c>
      <c r="W18" s="24"/>
      <c r="X18" s="24"/>
      <c r="Y18" s="24"/>
      <c r="Z18" s="24"/>
      <c r="AA18" s="24"/>
      <c r="AB18" s="24"/>
      <c r="AC18" s="17">
        <f t="shared" si="3"/>
        <v>1</v>
      </c>
      <c r="AD18" s="24">
        <f t="shared" si="4"/>
        <v>229.4</v>
      </c>
      <c r="AE18" s="17"/>
      <c r="AF18" s="24"/>
      <c r="AG18" s="17">
        <v>1</v>
      </c>
      <c r="AH18" s="24">
        <v>229.4</v>
      </c>
      <c r="AI18" s="48"/>
    </row>
    <row r="19" spans="1:35" ht="17.25" customHeight="1">
      <c r="A19" s="5">
        <v>11</v>
      </c>
      <c r="B19" s="10" t="s">
        <v>20</v>
      </c>
      <c r="C19" s="17">
        <v>200</v>
      </c>
      <c r="D19" s="17">
        <v>0</v>
      </c>
      <c r="E19" s="17"/>
      <c r="F19" s="24">
        <v>22825.1</v>
      </c>
      <c r="G19" s="24">
        <v>0</v>
      </c>
      <c r="H19" s="24"/>
      <c r="I19" s="17">
        <f t="shared" si="1"/>
        <v>191</v>
      </c>
      <c r="J19" s="24">
        <f t="shared" si="2"/>
        <v>21834.01</v>
      </c>
      <c r="K19" s="17">
        <v>191</v>
      </c>
      <c r="L19" s="24">
        <v>21834.01</v>
      </c>
      <c r="M19" s="17"/>
      <c r="N19" s="24"/>
      <c r="O19" s="24"/>
      <c r="P19" s="24"/>
      <c r="Q19" s="17">
        <v>2</v>
      </c>
      <c r="R19" s="24">
        <v>115.91</v>
      </c>
      <c r="S19" s="24"/>
      <c r="T19" s="24"/>
      <c r="U19" s="24">
        <v>1</v>
      </c>
      <c r="V19" s="24">
        <v>114.71</v>
      </c>
      <c r="W19" s="24"/>
      <c r="X19" s="24"/>
      <c r="Y19" s="24">
        <v>1</v>
      </c>
      <c r="Z19" s="24">
        <v>1.2</v>
      </c>
      <c r="AA19" s="24"/>
      <c r="AB19" s="24"/>
      <c r="AC19" s="17">
        <f t="shared" si="3"/>
        <v>5</v>
      </c>
      <c r="AD19" s="24">
        <f t="shared" si="4"/>
        <v>573.5</v>
      </c>
      <c r="AE19" s="17"/>
      <c r="AF19" s="24"/>
      <c r="AG19" s="17">
        <v>5</v>
      </c>
      <c r="AH19" s="24">
        <v>573.5</v>
      </c>
      <c r="AI19" s="48"/>
    </row>
    <row r="20" spans="1:35" ht="30" customHeight="1">
      <c r="A20" s="5">
        <v>12</v>
      </c>
      <c r="B20" s="10" t="s">
        <v>21</v>
      </c>
      <c r="C20" s="17">
        <v>95</v>
      </c>
      <c r="D20" s="17">
        <v>0</v>
      </c>
      <c r="E20" s="17">
        <v>1</v>
      </c>
      <c r="F20" s="24">
        <v>13703</v>
      </c>
      <c r="G20" s="24">
        <v>0</v>
      </c>
      <c r="H20" s="24">
        <v>57.35</v>
      </c>
      <c r="I20" s="17">
        <f t="shared" si="1"/>
        <v>87</v>
      </c>
      <c r="J20" s="24">
        <f t="shared" si="2"/>
        <v>14463.89</v>
      </c>
      <c r="K20" s="17">
        <v>87</v>
      </c>
      <c r="L20" s="24">
        <v>14463.89</v>
      </c>
      <c r="M20" s="17"/>
      <c r="N20" s="24"/>
      <c r="O20" s="24"/>
      <c r="P20" s="24"/>
      <c r="Q20" s="17">
        <v>1</v>
      </c>
      <c r="R20" s="24">
        <v>220</v>
      </c>
      <c r="S20" s="24"/>
      <c r="T20" s="24"/>
      <c r="U20" s="24"/>
      <c r="V20" s="24"/>
      <c r="W20" s="24">
        <v>1</v>
      </c>
      <c r="X20" s="24">
        <v>220</v>
      </c>
      <c r="Y20" s="24"/>
      <c r="Z20" s="24"/>
      <c r="AA20" s="24"/>
      <c r="AB20" s="24"/>
      <c r="AC20" s="17">
        <f t="shared" si="3"/>
        <v>6</v>
      </c>
      <c r="AD20" s="24">
        <f t="shared" si="4"/>
        <v>766.15</v>
      </c>
      <c r="AE20" s="17"/>
      <c r="AF20" s="24"/>
      <c r="AG20" s="17">
        <v>6</v>
      </c>
      <c r="AH20" s="24">
        <v>766.15</v>
      </c>
      <c r="AI20" s="48"/>
    </row>
    <row r="21" spans="1:35" ht="30" customHeight="1">
      <c r="A21" s="5">
        <v>13</v>
      </c>
      <c r="B21" s="10" t="s">
        <v>22</v>
      </c>
      <c r="C21" s="17">
        <v>34</v>
      </c>
      <c r="D21" s="17">
        <v>0</v>
      </c>
      <c r="E21" s="17"/>
      <c r="F21" s="24">
        <v>5493.39</v>
      </c>
      <c r="G21" s="24">
        <v>0</v>
      </c>
      <c r="H21" s="24"/>
      <c r="I21" s="17">
        <f t="shared" si="1"/>
        <v>32</v>
      </c>
      <c r="J21" s="24">
        <f t="shared" si="2"/>
        <v>4741.02</v>
      </c>
      <c r="K21" s="17">
        <v>32</v>
      </c>
      <c r="L21" s="24">
        <v>4741.02</v>
      </c>
      <c r="M21" s="17"/>
      <c r="N21" s="24"/>
      <c r="O21" s="24"/>
      <c r="P21" s="24"/>
      <c r="Q21" s="17"/>
      <c r="R21" s="24"/>
      <c r="S21" s="24"/>
      <c r="T21" s="24"/>
      <c r="U21" s="24"/>
      <c r="V21" s="24"/>
      <c r="W21" s="24"/>
      <c r="X21" s="24"/>
      <c r="Y21" s="24"/>
      <c r="Z21" s="24"/>
      <c r="AA21" s="24"/>
      <c r="AB21" s="24"/>
      <c r="AC21" s="17">
        <f t="shared" si="3"/>
        <v>2</v>
      </c>
      <c r="AD21" s="24">
        <f t="shared" si="4"/>
        <v>114.7</v>
      </c>
      <c r="AE21" s="17"/>
      <c r="AF21" s="24"/>
      <c r="AG21" s="17">
        <v>2</v>
      </c>
      <c r="AH21" s="24">
        <v>114.7</v>
      </c>
      <c r="AI21" s="48"/>
    </row>
    <row r="22" spans="1:35" ht="18.75" customHeight="1">
      <c r="A22" s="5">
        <v>14</v>
      </c>
      <c r="B22" s="10" t="s">
        <v>23</v>
      </c>
      <c r="C22" s="17">
        <v>8</v>
      </c>
      <c r="D22" s="17">
        <v>0</v>
      </c>
      <c r="E22" s="17"/>
      <c r="F22" s="24">
        <v>458.8</v>
      </c>
      <c r="G22" s="24">
        <v>0</v>
      </c>
      <c r="H22" s="24"/>
      <c r="I22" s="17">
        <f t="shared" si="1"/>
        <v>6</v>
      </c>
      <c r="J22" s="24">
        <f t="shared" si="2"/>
        <v>688.21</v>
      </c>
      <c r="K22" s="17">
        <v>6</v>
      </c>
      <c r="L22" s="24">
        <v>688.21</v>
      </c>
      <c r="M22" s="17"/>
      <c r="N22" s="24"/>
      <c r="O22" s="24"/>
      <c r="P22" s="24"/>
      <c r="Q22" s="17">
        <v>1</v>
      </c>
      <c r="R22" s="24">
        <v>114.7</v>
      </c>
      <c r="S22" s="24"/>
      <c r="T22" s="24"/>
      <c r="U22" s="24"/>
      <c r="V22" s="24"/>
      <c r="W22" s="24">
        <v>1</v>
      </c>
      <c r="X22" s="24">
        <v>114.7</v>
      </c>
      <c r="Y22" s="24"/>
      <c r="Z22" s="24"/>
      <c r="AA22" s="24"/>
      <c r="AB22" s="24"/>
      <c r="AC22" s="17">
        <f t="shared" si="3"/>
        <v>1</v>
      </c>
      <c r="AD22" s="24">
        <f t="shared" si="4"/>
        <v>114.7</v>
      </c>
      <c r="AE22" s="17">
        <v>1</v>
      </c>
      <c r="AF22" s="24">
        <v>114.7</v>
      </c>
      <c r="AG22" s="17"/>
      <c r="AH22" s="24"/>
      <c r="AI22" s="48"/>
    </row>
    <row r="23" spans="1:35" ht="17.25" customHeight="1">
      <c r="A23" s="5">
        <v>15</v>
      </c>
      <c r="B23" s="10" t="s">
        <v>24</v>
      </c>
      <c r="C23" s="17">
        <v>120</v>
      </c>
      <c r="D23" s="17">
        <v>0</v>
      </c>
      <c r="E23" s="17"/>
      <c r="F23" s="24">
        <v>13993.5</v>
      </c>
      <c r="G23" s="24">
        <v>0</v>
      </c>
      <c r="H23" s="24"/>
      <c r="I23" s="17">
        <f t="shared" si="1"/>
        <v>115</v>
      </c>
      <c r="J23" s="24">
        <f t="shared" si="2"/>
        <v>13467.56</v>
      </c>
      <c r="K23" s="17">
        <v>115</v>
      </c>
      <c r="L23" s="24">
        <v>13467.56</v>
      </c>
      <c r="M23" s="17"/>
      <c r="N23" s="24"/>
      <c r="O23" s="24"/>
      <c r="P23" s="24"/>
      <c r="Q23" s="17">
        <v>3</v>
      </c>
      <c r="R23" s="24">
        <v>344.1</v>
      </c>
      <c r="S23" s="24"/>
      <c r="T23" s="24"/>
      <c r="U23" s="24"/>
      <c r="V23" s="24"/>
      <c r="W23" s="24"/>
      <c r="X23" s="24"/>
      <c r="Y23" s="24"/>
      <c r="Z23" s="24"/>
      <c r="AA23" s="24">
        <v>3</v>
      </c>
      <c r="AB23" s="24">
        <v>344.1</v>
      </c>
      <c r="AC23" s="17">
        <f t="shared" si="3"/>
        <v>4</v>
      </c>
      <c r="AD23" s="24">
        <f t="shared" si="4"/>
        <v>458.8</v>
      </c>
      <c r="AE23" s="17"/>
      <c r="AF23" s="24"/>
      <c r="AG23" s="17">
        <v>4</v>
      </c>
      <c r="AH23" s="24">
        <v>458.8</v>
      </c>
      <c r="AI23" s="48"/>
    </row>
    <row r="24" spans="1:35" ht="25.5" customHeight="1">
      <c r="A24" s="5">
        <v>16</v>
      </c>
      <c r="B24" s="10" t="s">
        <v>25</v>
      </c>
      <c r="C24" s="17">
        <v>4</v>
      </c>
      <c r="D24" s="17">
        <v>0</v>
      </c>
      <c r="E24" s="17"/>
      <c r="F24" s="24">
        <v>458.8</v>
      </c>
      <c r="G24" s="24">
        <v>0</v>
      </c>
      <c r="H24" s="24"/>
      <c r="I24" s="17">
        <f t="shared" si="1"/>
        <v>4</v>
      </c>
      <c r="J24" s="24">
        <f t="shared" si="2"/>
        <v>398.05</v>
      </c>
      <c r="K24" s="17">
        <v>4</v>
      </c>
      <c r="L24" s="24">
        <v>398.05</v>
      </c>
      <c r="M24" s="17"/>
      <c r="N24" s="24"/>
      <c r="O24" s="24"/>
      <c r="P24" s="24"/>
      <c r="Q24" s="17"/>
      <c r="R24" s="24"/>
      <c r="S24" s="24"/>
      <c r="T24" s="24"/>
      <c r="U24" s="24"/>
      <c r="V24" s="24"/>
      <c r="W24" s="24"/>
      <c r="X24" s="24"/>
      <c r="Y24" s="24"/>
      <c r="Z24" s="24"/>
      <c r="AA24" s="24"/>
      <c r="AB24" s="24"/>
      <c r="AC24" s="17">
        <f t="shared" si="3"/>
        <v>0</v>
      </c>
      <c r="AD24" s="24">
        <f t="shared" si="4"/>
        <v>0</v>
      </c>
      <c r="AE24" s="17"/>
      <c r="AF24" s="24"/>
      <c r="AG24" s="17"/>
      <c r="AH24" s="24"/>
      <c r="AI24" s="48"/>
    </row>
    <row r="25" spans="1:35" ht="17.25" customHeight="1">
      <c r="A25" s="5">
        <v>17</v>
      </c>
      <c r="B25" s="10" t="s">
        <v>26</v>
      </c>
      <c r="C25" s="17">
        <v>4</v>
      </c>
      <c r="D25" s="17">
        <v>0</v>
      </c>
      <c r="E25" s="17"/>
      <c r="F25" s="24">
        <v>2294</v>
      </c>
      <c r="G25" s="24">
        <v>0</v>
      </c>
      <c r="H25" s="24"/>
      <c r="I25" s="17">
        <f t="shared" si="1"/>
        <v>4</v>
      </c>
      <c r="J25" s="24">
        <f t="shared" si="2"/>
        <v>2294</v>
      </c>
      <c r="K25" s="17">
        <v>4</v>
      </c>
      <c r="L25" s="24">
        <v>2294</v>
      </c>
      <c r="M25" s="17"/>
      <c r="N25" s="24"/>
      <c r="O25" s="24"/>
      <c r="P25" s="24"/>
      <c r="Q25" s="17"/>
      <c r="R25" s="24"/>
      <c r="S25" s="24"/>
      <c r="T25" s="24"/>
      <c r="U25" s="24"/>
      <c r="V25" s="24"/>
      <c r="W25" s="24"/>
      <c r="X25" s="24"/>
      <c r="Y25" s="24"/>
      <c r="Z25" s="24"/>
      <c r="AA25" s="24"/>
      <c r="AB25" s="24"/>
      <c r="AC25" s="17">
        <f t="shared" si="3"/>
        <v>0</v>
      </c>
      <c r="AD25" s="24">
        <f t="shared" si="4"/>
        <v>0</v>
      </c>
      <c r="AE25" s="17"/>
      <c r="AF25" s="24"/>
      <c r="AG25" s="17"/>
      <c r="AH25" s="24"/>
      <c r="AI25" s="48"/>
    </row>
    <row r="26" spans="1:35" ht="26.25" customHeight="1">
      <c r="A26" s="5">
        <v>18</v>
      </c>
      <c r="B26" s="10" t="s">
        <v>27</v>
      </c>
      <c r="C26" s="17"/>
      <c r="D26" s="17">
        <v>0</v>
      </c>
      <c r="E26" s="17"/>
      <c r="F26" s="24"/>
      <c r="G26" s="24">
        <v>0</v>
      </c>
      <c r="H26" s="24"/>
      <c r="I26" s="17">
        <f t="shared" si="1"/>
        <v>0</v>
      </c>
      <c r="J26" s="24">
        <f t="shared" si="2"/>
        <v>0</v>
      </c>
      <c r="K26" s="17"/>
      <c r="L26" s="24"/>
      <c r="M26" s="17"/>
      <c r="N26" s="24"/>
      <c r="O26" s="24"/>
      <c r="P26" s="24"/>
      <c r="Q26" s="17"/>
      <c r="R26" s="24"/>
      <c r="S26" s="24"/>
      <c r="T26" s="24"/>
      <c r="U26" s="24"/>
      <c r="V26" s="24"/>
      <c r="W26" s="24"/>
      <c r="X26" s="24"/>
      <c r="Y26" s="24"/>
      <c r="Z26" s="24"/>
      <c r="AA26" s="24"/>
      <c r="AB26" s="24"/>
      <c r="AC26" s="17">
        <f t="shared" si="3"/>
        <v>0</v>
      </c>
      <c r="AD26" s="24">
        <f t="shared" si="4"/>
        <v>0</v>
      </c>
      <c r="AE26" s="17"/>
      <c r="AF26" s="24"/>
      <c r="AG26" s="17"/>
      <c r="AH26" s="24"/>
      <c r="AI26" s="48"/>
    </row>
    <row r="27" spans="1:35" ht="25.5" customHeight="1">
      <c r="A27" s="5">
        <v>19</v>
      </c>
      <c r="B27" s="10" t="s">
        <v>28</v>
      </c>
      <c r="C27" s="17"/>
      <c r="D27" s="17">
        <v>0</v>
      </c>
      <c r="E27" s="17"/>
      <c r="F27" s="24"/>
      <c r="G27" s="24">
        <v>0</v>
      </c>
      <c r="H27" s="24"/>
      <c r="I27" s="17">
        <f t="shared" si="1"/>
        <v>0</v>
      </c>
      <c r="J27" s="24">
        <f t="shared" si="2"/>
        <v>0</v>
      </c>
      <c r="K27" s="17"/>
      <c r="L27" s="24"/>
      <c r="M27" s="17"/>
      <c r="N27" s="24"/>
      <c r="O27" s="24"/>
      <c r="P27" s="24"/>
      <c r="Q27" s="17"/>
      <c r="R27" s="24"/>
      <c r="S27" s="24"/>
      <c r="T27" s="24"/>
      <c r="U27" s="24"/>
      <c r="V27" s="24"/>
      <c r="W27" s="24"/>
      <c r="X27" s="24"/>
      <c r="Y27" s="24"/>
      <c r="Z27" s="24"/>
      <c r="AA27" s="24"/>
      <c r="AB27" s="24"/>
      <c r="AC27" s="17">
        <f t="shared" si="3"/>
        <v>0</v>
      </c>
      <c r="AD27" s="24">
        <f t="shared" si="4"/>
        <v>0</v>
      </c>
      <c r="AE27" s="17"/>
      <c r="AF27" s="24"/>
      <c r="AG27" s="17"/>
      <c r="AH27" s="24"/>
      <c r="AI27" s="48"/>
    </row>
    <row r="28" spans="1:35" ht="28.5" customHeight="1">
      <c r="A28" s="5">
        <v>20</v>
      </c>
      <c r="B28" s="9" t="s">
        <v>29</v>
      </c>
      <c r="C28" s="49">
        <f aca="true" t="shared" si="6" ref="C28:AH28">SUM(C29:C43)</f>
        <v>0</v>
      </c>
      <c r="D28" s="49">
        <f t="shared" si="6"/>
        <v>0</v>
      </c>
      <c r="E28" s="49">
        <f t="shared" si="6"/>
        <v>0</v>
      </c>
      <c r="F28" s="50">
        <f t="shared" si="6"/>
        <v>0</v>
      </c>
      <c r="G28" s="50">
        <f t="shared" si="6"/>
        <v>0</v>
      </c>
      <c r="H28" s="50">
        <f t="shared" si="6"/>
        <v>0</v>
      </c>
      <c r="I28" s="49">
        <f t="shared" si="6"/>
        <v>0</v>
      </c>
      <c r="J28" s="50">
        <f t="shared" si="6"/>
        <v>0</v>
      </c>
      <c r="K28" s="49">
        <f t="shared" si="6"/>
        <v>0</v>
      </c>
      <c r="L28" s="50">
        <f t="shared" si="6"/>
        <v>0</v>
      </c>
      <c r="M28" s="49">
        <f t="shared" si="6"/>
        <v>0</v>
      </c>
      <c r="N28" s="50">
        <f t="shared" si="6"/>
        <v>0</v>
      </c>
      <c r="O28" s="49">
        <f t="shared" si="6"/>
        <v>0</v>
      </c>
      <c r="P28" s="50">
        <f t="shared" si="6"/>
        <v>0</v>
      </c>
      <c r="Q28" s="49">
        <f t="shared" si="6"/>
        <v>0</v>
      </c>
      <c r="R28" s="50">
        <f t="shared" si="6"/>
        <v>0</v>
      </c>
      <c r="S28" s="49">
        <f t="shared" si="6"/>
        <v>0</v>
      </c>
      <c r="T28" s="50">
        <f t="shared" si="6"/>
        <v>0</v>
      </c>
      <c r="U28" s="49">
        <f t="shared" si="6"/>
        <v>0</v>
      </c>
      <c r="V28" s="50">
        <f t="shared" si="6"/>
        <v>0</v>
      </c>
      <c r="W28" s="49">
        <f t="shared" si="6"/>
        <v>0</v>
      </c>
      <c r="X28" s="50">
        <f t="shared" si="6"/>
        <v>0</v>
      </c>
      <c r="Y28" s="49">
        <f t="shared" si="6"/>
        <v>0</v>
      </c>
      <c r="Z28" s="50">
        <f t="shared" si="6"/>
        <v>0</v>
      </c>
      <c r="AA28" s="49">
        <f t="shared" si="6"/>
        <v>0</v>
      </c>
      <c r="AB28" s="50">
        <f t="shared" si="6"/>
        <v>0</v>
      </c>
      <c r="AC28" s="49">
        <f t="shared" si="6"/>
        <v>0</v>
      </c>
      <c r="AD28" s="50">
        <f t="shared" si="6"/>
        <v>0</v>
      </c>
      <c r="AE28" s="49">
        <f t="shared" si="6"/>
        <v>0</v>
      </c>
      <c r="AF28" s="50">
        <f t="shared" si="6"/>
        <v>0</v>
      </c>
      <c r="AG28" s="49">
        <f t="shared" si="6"/>
        <v>0</v>
      </c>
      <c r="AH28" s="50">
        <f t="shared" si="6"/>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 aca="true" t="shared" si="7" ref="AC29:AC43">SUM(AE29,AG29)</f>
        <v>0</v>
      </c>
      <c r="AD29" s="24">
        <f aca="true" t="shared" si="8" ref="AD29:AD43">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 t="shared" si="7"/>
        <v>0</v>
      </c>
      <c r="AD30" s="24">
        <f t="shared" si="8"/>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 t="shared" si="7"/>
        <v>0</v>
      </c>
      <c r="AD31" s="24">
        <f t="shared" si="8"/>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 t="shared" si="7"/>
        <v>0</v>
      </c>
      <c r="AD32" s="24">
        <f t="shared" si="8"/>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 t="shared" si="7"/>
        <v>0</v>
      </c>
      <c r="AD33" s="24">
        <f t="shared" si="8"/>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 t="shared" si="7"/>
        <v>0</v>
      </c>
      <c r="AD34" s="24">
        <f t="shared" si="8"/>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 t="shared" si="7"/>
        <v>0</v>
      </c>
      <c r="AD35" s="24">
        <f t="shared" si="8"/>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 t="shared" si="7"/>
        <v>0</v>
      </c>
      <c r="AD36" s="24">
        <f t="shared" si="8"/>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 t="shared" si="7"/>
        <v>0</v>
      </c>
      <c r="AD37" s="24">
        <f t="shared" si="8"/>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 t="shared" si="7"/>
        <v>0</v>
      </c>
      <c r="AD38" s="24">
        <f t="shared" si="8"/>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 t="shared" si="7"/>
        <v>0</v>
      </c>
      <c r="AD39" s="24">
        <f t="shared" si="8"/>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 t="shared" si="7"/>
        <v>0</v>
      </c>
      <c r="AD40" s="24">
        <f t="shared" si="8"/>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 t="shared" si="7"/>
        <v>0</v>
      </c>
      <c r="AD41" s="24">
        <f t="shared" si="8"/>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 t="shared" si="7"/>
        <v>0</v>
      </c>
      <c r="AD42" s="24">
        <f t="shared" si="8"/>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 t="shared" si="7"/>
        <v>0</v>
      </c>
      <c r="AD43" s="24">
        <f t="shared" si="8"/>
        <v>0</v>
      </c>
      <c r="AE43" s="17"/>
      <c r="AF43" s="24"/>
      <c r="AG43" s="17"/>
      <c r="AH43" s="24"/>
      <c r="AI43" s="48"/>
    </row>
    <row r="44" spans="1:35" ht="31.5" customHeight="1">
      <c r="A44" s="5">
        <v>36</v>
      </c>
      <c r="B44" s="9" t="s">
        <v>40</v>
      </c>
      <c r="C44" s="49">
        <f aca="true" t="shared" si="9" ref="C44:AH44">SUM(C45:C51)</f>
        <v>3321</v>
      </c>
      <c r="D44" s="49">
        <f t="shared" si="9"/>
        <v>0</v>
      </c>
      <c r="E44" s="49">
        <f t="shared" si="9"/>
        <v>10</v>
      </c>
      <c r="F44" s="50">
        <f t="shared" si="9"/>
        <v>135715.250000002</v>
      </c>
      <c r="G44" s="50">
        <f t="shared" si="9"/>
        <v>0</v>
      </c>
      <c r="H44" s="50">
        <f t="shared" si="9"/>
        <v>344.1</v>
      </c>
      <c r="I44" s="49">
        <f t="shared" si="9"/>
        <v>2326</v>
      </c>
      <c r="J44" s="50">
        <f t="shared" si="9"/>
        <v>116102.02000000002</v>
      </c>
      <c r="K44" s="49">
        <f t="shared" si="9"/>
        <v>2324</v>
      </c>
      <c r="L44" s="50">
        <f t="shared" si="9"/>
        <v>116026.61000000002</v>
      </c>
      <c r="M44" s="49">
        <f t="shared" si="9"/>
        <v>2</v>
      </c>
      <c r="N44" s="50">
        <f t="shared" si="9"/>
        <v>75.41</v>
      </c>
      <c r="O44" s="49">
        <f t="shared" si="9"/>
        <v>2</v>
      </c>
      <c r="P44" s="50">
        <f t="shared" si="9"/>
        <v>183.52</v>
      </c>
      <c r="Q44" s="49">
        <f t="shared" si="9"/>
        <v>27</v>
      </c>
      <c r="R44" s="50">
        <f t="shared" si="9"/>
        <v>4390.33</v>
      </c>
      <c r="S44" s="49">
        <f t="shared" si="9"/>
        <v>0</v>
      </c>
      <c r="T44" s="50">
        <f t="shared" si="9"/>
        <v>0</v>
      </c>
      <c r="U44" s="49">
        <f t="shared" si="9"/>
        <v>16</v>
      </c>
      <c r="V44" s="50">
        <f t="shared" si="9"/>
        <v>3621.0699999999997</v>
      </c>
      <c r="W44" s="49">
        <f t="shared" si="9"/>
        <v>3</v>
      </c>
      <c r="X44" s="50">
        <f t="shared" si="9"/>
        <v>344.1</v>
      </c>
      <c r="Y44" s="49">
        <f t="shared" si="9"/>
        <v>6</v>
      </c>
      <c r="Z44" s="50">
        <f t="shared" si="9"/>
        <v>276.46</v>
      </c>
      <c r="AA44" s="49">
        <f t="shared" si="9"/>
        <v>2</v>
      </c>
      <c r="AB44" s="50">
        <f t="shared" si="9"/>
        <v>148.7</v>
      </c>
      <c r="AC44" s="49">
        <f t="shared" si="9"/>
        <v>912</v>
      </c>
      <c r="AD44" s="50">
        <f t="shared" si="9"/>
        <v>38489.8499999999</v>
      </c>
      <c r="AE44" s="49">
        <f t="shared" si="9"/>
        <v>0</v>
      </c>
      <c r="AF44" s="50">
        <f t="shared" si="9"/>
        <v>0</v>
      </c>
      <c r="AG44" s="49">
        <f t="shared" si="9"/>
        <v>912</v>
      </c>
      <c r="AH44" s="50">
        <f t="shared" si="9"/>
        <v>38489.8499999999</v>
      </c>
      <c r="AI44" s="48"/>
    </row>
    <row r="45" spans="1:35" ht="12.75">
      <c r="A45" s="5">
        <v>37</v>
      </c>
      <c r="B45" s="10" t="s">
        <v>41</v>
      </c>
      <c r="C45" s="17">
        <v>115</v>
      </c>
      <c r="D45" s="17">
        <v>0</v>
      </c>
      <c r="E45" s="17"/>
      <c r="F45" s="24">
        <v>15177.34</v>
      </c>
      <c r="G45" s="24">
        <v>0</v>
      </c>
      <c r="H45" s="24"/>
      <c r="I45" s="17">
        <f aca="true" t="shared" si="10" ref="I45:J51">SUM(K45,M45)</f>
        <v>45</v>
      </c>
      <c r="J45" s="24">
        <f t="shared" si="10"/>
        <v>7190.11</v>
      </c>
      <c r="K45" s="17">
        <v>45</v>
      </c>
      <c r="L45" s="24">
        <v>7190.11</v>
      </c>
      <c r="M45" s="17"/>
      <c r="N45" s="24"/>
      <c r="O45" s="24"/>
      <c r="P45" s="24"/>
      <c r="Q45" s="17">
        <v>6</v>
      </c>
      <c r="R45" s="24">
        <v>2807.52</v>
      </c>
      <c r="S45" s="24"/>
      <c r="T45" s="24"/>
      <c r="U45" s="24">
        <v>6</v>
      </c>
      <c r="V45" s="24">
        <v>2807.52</v>
      </c>
      <c r="W45" s="24"/>
      <c r="X45" s="24"/>
      <c r="Y45" s="24"/>
      <c r="Z45" s="24"/>
      <c r="AA45" s="24"/>
      <c r="AB45" s="24"/>
      <c r="AC45" s="17">
        <f aca="true" t="shared" si="11" ref="AC45:AD51">SUM(AE45,AG45)</f>
        <v>64</v>
      </c>
      <c r="AD45" s="24">
        <f t="shared" si="11"/>
        <v>7251.51</v>
      </c>
      <c r="AE45" s="17"/>
      <c r="AF45" s="24"/>
      <c r="AG45" s="17">
        <v>64</v>
      </c>
      <c r="AH45" s="24">
        <v>7251.51</v>
      </c>
      <c r="AI45" s="48"/>
    </row>
    <row r="46" spans="1:35" ht="15" customHeight="1">
      <c r="A46" s="5">
        <v>38</v>
      </c>
      <c r="B46" s="10" t="s">
        <v>42</v>
      </c>
      <c r="C46" s="17">
        <v>3172</v>
      </c>
      <c r="D46" s="17">
        <v>0</v>
      </c>
      <c r="E46" s="17">
        <v>10</v>
      </c>
      <c r="F46" s="24">
        <v>117096.860000002</v>
      </c>
      <c r="G46" s="24">
        <v>0</v>
      </c>
      <c r="H46" s="24">
        <v>344.1</v>
      </c>
      <c r="I46" s="17">
        <f t="shared" si="10"/>
        <v>2250</v>
      </c>
      <c r="J46" s="24">
        <f t="shared" si="10"/>
        <v>103694.91</v>
      </c>
      <c r="K46" s="17">
        <v>2248</v>
      </c>
      <c r="L46" s="24">
        <v>103619.5</v>
      </c>
      <c r="M46" s="17">
        <v>2</v>
      </c>
      <c r="N46" s="24">
        <v>75.41</v>
      </c>
      <c r="O46" s="24">
        <v>2</v>
      </c>
      <c r="P46" s="24">
        <v>183.52</v>
      </c>
      <c r="Q46" s="17">
        <v>19</v>
      </c>
      <c r="R46" s="24">
        <v>1353.41</v>
      </c>
      <c r="S46" s="24"/>
      <c r="T46" s="24"/>
      <c r="U46" s="24">
        <v>9</v>
      </c>
      <c r="V46" s="24">
        <v>698.85</v>
      </c>
      <c r="W46" s="24">
        <v>3</v>
      </c>
      <c r="X46" s="24">
        <v>344.1</v>
      </c>
      <c r="Y46" s="24">
        <v>6</v>
      </c>
      <c r="Z46" s="24">
        <v>276.46</v>
      </c>
      <c r="AA46" s="24">
        <v>1</v>
      </c>
      <c r="AB46" s="24">
        <v>34</v>
      </c>
      <c r="AC46" s="17">
        <f t="shared" si="11"/>
        <v>845</v>
      </c>
      <c r="AD46" s="24">
        <f t="shared" si="11"/>
        <v>31106.6399999999</v>
      </c>
      <c r="AE46" s="17"/>
      <c r="AF46" s="24"/>
      <c r="AG46" s="17">
        <v>845</v>
      </c>
      <c r="AH46" s="24">
        <v>31106.6399999999</v>
      </c>
      <c r="AI46" s="48"/>
    </row>
    <row r="47" spans="1:35" ht="29.25" customHeight="1">
      <c r="A47" s="5">
        <v>39</v>
      </c>
      <c r="B47" s="10" t="s">
        <v>21</v>
      </c>
      <c r="C47" s="17">
        <v>6</v>
      </c>
      <c r="D47" s="17">
        <v>0</v>
      </c>
      <c r="E47" s="17"/>
      <c r="F47" s="24">
        <v>986.4</v>
      </c>
      <c r="G47" s="24">
        <v>0</v>
      </c>
      <c r="H47" s="24"/>
      <c r="I47" s="17">
        <f t="shared" si="10"/>
        <v>5</v>
      </c>
      <c r="J47" s="24">
        <f t="shared" si="10"/>
        <v>464.52</v>
      </c>
      <c r="K47" s="17">
        <v>5</v>
      </c>
      <c r="L47" s="24">
        <v>464.52</v>
      </c>
      <c r="M47" s="17"/>
      <c r="N47" s="24"/>
      <c r="O47" s="24"/>
      <c r="P47" s="24"/>
      <c r="Q47" s="17"/>
      <c r="R47" s="24"/>
      <c r="S47" s="24"/>
      <c r="T47" s="24"/>
      <c r="U47" s="24"/>
      <c r="V47" s="24"/>
      <c r="W47" s="24"/>
      <c r="X47" s="24"/>
      <c r="Y47" s="24"/>
      <c r="Z47" s="24"/>
      <c r="AA47" s="24"/>
      <c r="AB47" s="24"/>
      <c r="AC47" s="17">
        <f t="shared" si="11"/>
        <v>1</v>
      </c>
      <c r="AD47" s="24">
        <f t="shared" si="11"/>
        <v>57.35</v>
      </c>
      <c r="AE47" s="17"/>
      <c r="AF47" s="24"/>
      <c r="AG47" s="17">
        <v>1</v>
      </c>
      <c r="AH47" s="24">
        <v>57.35</v>
      </c>
      <c r="AI47" s="48"/>
    </row>
    <row r="48" spans="1:35" ht="30" customHeight="1">
      <c r="A48" s="5">
        <v>40</v>
      </c>
      <c r="B48" s="10" t="s">
        <v>22</v>
      </c>
      <c r="C48" s="17">
        <v>8</v>
      </c>
      <c r="D48" s="17">
        <v>0</v>
      </c>
      <c r="E48" s="17"/>
      <c r="F48" s="24">
        <v>275.35</v>
      </c>
      <c r="G48" s="24">
        <v>0</v>
      </c>
      <c r="H48" s="24"/>
      <c r="I48" s="17">
        <f t="shared" si="10"/>
        <v>6</v>
      </c>
      <c r="J48" s="24">
        <f t="shared" si="10"/>
        <v>579.52</v>
      </c>
      <c r="K48" s="17">
        <v>6</v>
      </c>
      <c r="L48" s="24">
        <v>579.52</v>
      </c>
      <c r="M48" s="17"/>
      <c r="N48" s="24"/>
      <c r="O48" s="24"/>
      <c r="P48" s="24"/>
      <c r="Q48" s="17"/>
      <c r="R48" s="24"/>
      <c r="S48" s="24"/>
      <c r="T48" s="24"/>
      <c r="U48" s="24"/>
      <c r="V48" s="24"/>
      <c r="W48" s="24"/>
      <c r="X48" s="24"/>
      <c r="Y48" s="24"/>
      <c r="Z48" s="24"/>
      <c r="AA48" s="24"/>
      <c r="AB48" s="24"/>
      <c r="AC48" s="17">
        <f t="shared" si="11"/>
        <v>2</v>
      </c>
      <c r="AD48" s="24">
        <f t="shared" si="11"/>
        <v>74.35</v>
      </c>
      <c r="AE48" s="17"/>
      <c r="AF48" s="24"/>
      <c r="AG48" s="17">
        <v>2</v>
      </c>
      <c r="AH48" s="24">
        <v>74.35</v>
      </c>
      <c r="AI48" s="48"/>
    </row>
    <row r="49" spans="1:35" ht="30" customHeight="1">
      <c r="A49" s="5">
        <v>41</v>
      </c>
      <c r="B49" s="10" t="s">
        <v>43</v>
      </c>
      <c r="C49" s="17">
        <v>2</v>
      </c>
      <c r="D49" s="17">
        <v>0</v>
      </c>
      <c r="E49" s="17"/>
      <c r="F49" s="24">
        <v>114.7</v>
      </c>
      <c r="G49" s="24">
        <v>0</v>
      </c>
      <c r="H49" s="24"/>
      <c r="I49" s="17">
        <f t="shared" si="10"/>
        <v>2</v>
      </c>
      <c r="J49" s="24">
        <f t="shared" si="10"/>
        <v>132.25</v>
      </c>
      <c r="K49" s="17">
        <v>2</v>
      </c>
      <c r="L49" s="24">
        <v>132.25</v>
      </c>
      <c r="M49" s="17"/>
      <c r="N49" s="24"/>
      <c r="O49" s="24"/>
      <c r="P49" s="24"/>
      <c r="Q49" s="17"/>
      <c r="R49" s="24"/>
      <c r="S49" s="24"/>
      <c r="T49" s="24"/>
      <c r="U49" s="24"/>
      <c r="V49" s="24"/>
      <c r="W49" s="24"/>
      <c r="X49" s="24"/>
      <c r="Y49" s="24"/>
      <c r="Z49" s="24"/>
      <c r="AA49" s="24"/>
      <c r="AB49" s="24"/>
      <c r="AC49" s="17">
        <f t="shared" si="11"/>
        <v>0</v>
      </c>
      <c r="AD49" s="24">
        <f t="shared" si="11"/>
        <v>0</v>
      </c>
      <c r="AE49" s="17"/>
      <c r="AF49" s="24"/>
      <c r="AG49" s="17"/>
      <c r="AH49" s="24"/>
      <c r="AI49" s="48"/>
    </row>
    <row r="50" spans="1:35" ht="16.5" customHeight="1">
      <c r="A50" s="5">
        <v>42</v>
      </c>
      <c r="B50" s="10" t="s">
        <v>24</v>
      </c>
      <c r="C50" s="17">
        <v>18</v>
      </c>
      <c r="D50" s="17">
        <v>0</v>
      </c>
      <c r="E50" s="17"/>
      <c r="F50" s="24">
        <v>2064.6</v>
      </c>
      <c r="G50" s="24">
        <v>0</v>
      </c>
      <c r="H50" s="24"/>
      <c r="I50" s="17">
        <f t="shared" si="10"/>
        <v>18</v>
      </c>
      <c r="J50" s="24">
        <f t="shared" si="10"/>
        <v>4040.71</v>
      </c>
      <c r="K50" s="17">
        <v>18</v>
      </c>
      <c r="L50" s="24">
        <v>4040.71</v>
      </c>
      <c r="M50" s="17"/>
      <c r="N50" s="24"/>
      <c r="O50" s="24"/>
      <c r="P50" s="24"/>
      <c r="Q50" s="17">
        <v>2</v>
      </c>
      <c r="R50" s="24">
        <v>229.4</v>
      </c>
      <c r="S50" s="24"/>
      <c r="T50" s="24"/>
      <c r="U50" s="24">
        <v>1</v>
      </c>
      <c r="V50" s="24">
        <v>114.7</v>
      </c>
      <c r="W50" s="24"/>
      <c r="X50" s="24"/>
      <c r="Y50" s="24"/>
      <c r="Z50" s="24"/>
      <c r="AA50" s="24">
        <v>1</v>
      </c>
      <c r="AB50" s="24">
        <v>114.7</v>
      </c>
      <c r="AC50" s="17">
        <f t="shared" si="11"/>
        <v>0</v>
      </c>
      <c r="AD50" s="24">
        <f t="shared" si="11"/>
        <v>0</v>
      </c>
      <c r="AE50" s="17"/>
      <c r="AF50" s="24"/>
      <c r="AG50" s="17"/>
      <c r="AH50" s="24"/>
      <c r="AI50" s="48"/>
    </row>
    <row r="51" spans="1:35" ht="24.75" customHeight="1">
      <c r="A51" s="5">
        <v>43</v>
      </c>
      <c r="B51" s="10" t="s">
        <v>28</v>
      </c>
      <c r="C51" s="17"/>
      <c r="D51" s="17">
        <v>0</v>
      </c>
      <c r="E51" s="17"/>
      <c r="F51" s="24"/>
      <c r="G51" s="24">
        <v>0</v>
      </c>
      <c r="H51" s="24"/>
      <c r="I51" s="17">
        <f t="shared" si="10"/>
        <v>0</v>
      </c>
      <c r="J51" s="24">
        <f t="shared" si="10"/>
        <v>0</v>
      </c>
      <c r="K51" s="17"/>
      <c r="L51" s="24"/>
      <c r="M51" s="17"/>
      <c r="N51" s="24"/>
      <c r="O51" s="24"/>
      <c r="P51" s="24"/>
      <c r="Q51" s="17"/>
      <c r="R51" s="24"/>
      <c r="S51" s="24"/>
      <c r="T51" s="24"/>
      <c r="U51" s="24"/>
      <c r="V51" s="24"/>
      <c r="W51" s="24"/>
      <c r="X51" s="24"/>
      <c r="Y51" s="24"/>
      <c r="Z51" s="24"/>
      <c r="AA51" s="24"/>
      <c r="AB51" s="24"/>
      <c r="AC51" s="17">
        <f t="shared" si="11"/>
        <v>0</v>
      </c>
      <c r="AD51" s="24">
        <f t="shared" si="11"/>
        <v>0</v>
      </c>
      <c r="AE51" s="17"/>
      <c r="AF51" s="24"/>
      <c r="AG51" s="17"/>
      <c r="AH51" s="24"/>
      <c r="AI51" s="48"/>
    </row>
    <row r="52" spans="1:35" ht="31.5" customHeight="1">
      <c r="A52" s="5">
        <v>44</v>
      </c>
      <c r="B52" s="9" t="s">
        <v>44</v>
      </c>
      <c r="C52" s="49">
        <f aca="true" t="shared" si="12" ref="C52:AH52">SUM(C53:C57)</f>
        <v>685</v>
      </c>
      <c r="D52" s="49">
        <f t="shared" si="12"/>
        <v>0</v>
      </c>
      <c r="E52" s="49">
        <f t="shared" si="12"/>
        <v>0</v>
      </c>
      <c r="F52" s="50">
        <f t="shared" si="12"/>
        <v>2078</v>
      </c>
      <c r="G52" s="50">
        <f t="shared" si="12"/>
        <v>0</v>
      </c>
      <c r="H52" s="50">
        <f t="shared" si="12"/>
        <v>0</v>
      </c>
      <c r="I52" s="49">
        <f t="shared" si="12"/>
        <v>608</v>
      </c>
      <c r="J52" s="50">
        <f t="shared" si="12"/>
        <v>4657.110000000001</v>
      </c>
      <c r="K52" s="49">
        <f t="shared" si="12"/>
        <v>607</v>
      </c>
      <c r="L52" s="50">
        <f t="shared" si="12"/>
        <v>4542.41</v>
      </c>
      <c r="M52" s="49">
        <f t="shared" si="12"/>
        <v>1</v>
      </c>
      <c r="N52" s="50">
        <f t="shared" si="12"/>
        <v>114.7</v>
      </c>
      <c r="O52" s="49">
        <f t="shared" si="12"/>
        <v>0</v>
      </c>
      <c r="P52" s="50">
        <f t="shared" si="12"/>
        <v>0</v>
      </c>
      <c r="Q52" s="49">
        <f t="shared" si="12"/>
        <v>0</v>
      </c>
      <c r="R52" s="50">
        <f t="shared" si="12"/>
        <v>0</v>
      </c>
      <c r="S52" s="49">
        <f t="shared" si="12"/>
        <v>0</v>
      </c>
      <c r="T52" s="50">
        <f t="shared" si="12"/>
        <v>0</v>
      </c>
      <c r="U52" s="49">
        <f t="shared" si="12"/>
        <v>0</v>
      </c>
      <c r="V52" s="50">
        <f t="shared" si="12"/>
        <v>0</v>
      </c>
      <c r="W52" s="49">
        <f t="shared" si="12"/>
        <v>0</v>
      </c>
      <c r="X52" s="50">
        <f t="shared" si="12"/>
        <v>0</v>
      </c>
      <c r="Y52" s="49">
        <f t="shared" si="12"/>
        <v>0</v>
      </c>
      <c r="Z52" s="50">
        <f t="shared" si="12"/>
        <v>0</v>
      </c>
      <c r="AA52" s="49">
        <f t="shared" si="12"/>
        <v>0</v>
      </c>
      <c r="AB52" s="50">
        <f t="shared" si="12"/>
        <v>0</v>
      </c>
      <c r="AC52" s="49">
        <f t="shared" si="12"/>
        <v>64</v>
      </c>
      <c r="AD52" s="50">
        <f t="shared" si="12"/>
        <v>93</v>
      </c>
      <c r="AE52" s="49">
        <f t="shared" si="12"/>
        <v>0</v>
      </c>
      <c r="AF52" s="50">
        <f t="shared" si="12"/>
        <v>0</v>
      </c>
      <c r="AG52" s="49">
        <f t="shared" si="12"/>
        <v>64</v>
      </c>
      <c r="AH52" s="50">
        <f t="shared" si="12"/>
        <v>93</v>
      </c>
      <c r="AI52" s="48"/>
    </row>
    <row r="53" spans="1:35" ht="12.75">
      <c r="A53" s="5">
        <v>45</v>
      </c>
      <c r="B53" s="10" t="s">
        <v>45</v>
      </c>
      <c r="C53" s="17">
        <v>333</v>
      </c>
      <c r="D53" s="17">
        <v>0</v>
      </c>
      <c r="E53" s="17">
        <v>0</v>
      </c>
      <c r="F53" s="24">
        <v>1193</v>
      </c>
      <c r="G53" s="24">
        <v>0</v>
      </c>
      <c r="H53" s="17">
        <v>0</v>
      </c>
      <c r="I53" s="17">
        <f aca="true" t="shared" si="13" ref="I53:J57">SUM(K53,M53)</f>
        <v>333</v>
      </c>
      <c r="J53" s="24">
        <f t="shared" si="13"/>
        <v>1604.51</v>
      </c>
      <c r="K53" s="17">
        <v>332</v>
      </c>
      <c r="L53" s="24">
        <v>1489.81</v>
      </c>
      <c r="M53" s="17">
        <v>1</v>
      </c>
      <c r="N53" s="24">
        <v>114.7</v>
      </c>
      <c r="O53" s="24"/>
      <c r="P53" s="24"/>
      <c r="Q53" s="17"/>
      <c r="R53" s="24"/>
      <c r="S53" s="17"/>
      <c r="T53" s="24"/>
      <c r="U53" s="17"/>
      <c r="V53" s="24"/>
      <c r="W53" s="17"/>
      <c r="X53" s="24"/>
      <c r="Y53" s="17"/>
      <c r="Z53" s="24"/>
      <c r="AA53" s="17"/>
      <c r="AB53" s="24"/>
      <c r="AC53" s="17">
        <f aca="true" t="shared" si="14" ref="AC53:AD57">SUM(AE53,AG53)</f>
        <v>1</v>
      </c>
      <c r="AD53" s="24">
        <f t="shared" si="14"/>
        <v>0</v>
      </c>
      <c r="AE53" s="17"/>
      <c r="AF53" s="24"/>
      <c r="AG53" s="17">
        <v>1</v>
      </c>
      <c r="AH53" s="24"/>
      <c r="AI53" s="48"/>
    </row>
    <row r="54" spans="1:35" ht="22.5" customHeight="1">
      <c r="A54" s="5">
        <v>46</v>
      </c>
      <c r="B54" s="10" t="s">
        <v>46</v>
      </c>
      <c r="C54" s="17">
        <v>306</v>
      </c>
      <c r="D54" s="17">
        <v>0</v>
      </c>
      <c r="E54" s="17">
        <v>0</v>
      </c>
      <c r="F54" s="24">
        <v>240</v>
      </c>
      <c r="G54" s="24">
        <v>0</v>
      </c>
      <c r="H54" s="17">
        <v>0</v>
      </c>
      <c r="I54" s="17">
        <f t="shared" si="13"/>
        <v>231</v>
      </c>
      <c r="J54" s="24">
        <f t="shared" si="13"/>
        <v>877.6</v>
      </c>
      <c r="K54" s="17">
        <v>231</v>
      </c>
      <c r="L54" s="24">
        <v>877.6</v>
      </c>
      <c r="M54" s="17"/>
      <c r="N54" s="24"/>
      <c r="O54" s="24"/>
      <c r="P54" s="24"/>
      <c r="Q54" s="17"/>
      <c r="R54" s="24"/>
      <c r="S54" s="17"/>
      <c r="T54" s="24"/>
      <c r="U54" s="17"/>
      <c r="V54" s="24"/>
      <c r="W54" s="17"/>
      <c r="X54" s="24"/>
      <c r="Y54" s="17"/>
      <c r="Z54" s="24"/>
      <c r="AA54" s="17"/>
      <c r="AB54" s="24"/>
      <c r="AC54" s="17">
        <f t="shared" si="14"/>
        <v>63</v>
      </c>
      <c r="AD54" s="24">
        <f t="shared" si="14"/>
        <v>93</v>
      </c>
      <c r="AE54" s="17"/>
      <c r="AF54" s="24"/>
      <c r="AG54" s="17">
        <v>63</v>
      </c>
      <c r="AH54" s="24">
        <v>93</v>
      </c>
      <c r="AI54" s="48"/>
    </row>
    <row r="55" spans="1:35" ht="24.75" customHeight="1">
      <c r="A55" s="5">
        <v>47</v>
      </c>
      <c r="B55" s="10" t="s">
        <v>47</v>
      </c>
      <c r="C55" s="17">
        <v>5</v>
      </c>
      <c r="D55" s="17">
        <v>0</v>
      </c>
      <c r="E55" s="17">
        <v>0</v>
      </c>
      <c r="F55" s="24"/>
      <c r="G55" s="24">
        <v>0</v>
      </c>
      <c r="H55" s="17">
        <v>0</v>
      </c>
      <c r="I55" s="17">
        <f t="shared" si="13"/>
        <v>5</v>
      </c>
      <c r="J55" s="24">
        <f t="shared" si="13"/>
        <v>75</v>
      </c>
      <c r="K55" s="17">
        <v>5</v>
      </c>
      <c r="L55" s="24">
        <v>75</v>
      </c>
      <c r="M55" s="17"/>
      <c r="N55" s="24"/>
      <c r="O55" s="24"/>
      <c r="P55" s="24"/>
      <c r="Q55" s="17"/>
      <c r="R55" s="24"/>
      <c r="S55" s="17"/>
      <c r="T55" s="24"/>
      <c r="U55" s="17"/>
      <c r="V55" s="24"/>
      <c r="W55" s="17"/>
      <c r="X55" s="24"/>
      <c r="Y55" s="17"/>
      <c r="Z55" s="24"/>
      <c r="AA55" s="17"/>
      <c r="AB55" s="24"/>
      <c r="AC55" s="17">
        <f t="shared" si="14"/>
        <v>0</v>
      </c>
      <c r="AD55" s="24">
        <f t="shared" si="14"/>
        <v>0</v>
      </c>
      <c r="AE55" s="17"/>
      <c r="AF55" s="24"/>
      <c r="AG55" s="17"/>
      <c r="AH55" s="24"/>
      <c r="AI55" s="48"/>
    </row>
    <row r="56" spans="1:35" ht="24" customHeight="1">
      <c r="A56" s="5">
        <v>48</v>
      </c>
      <c r="B56" s="10" t="s">
        <v>48</v>
      </c>
      <c r="C56" s="17">
        <v>41</v>
      </c>
      <c r="D56" s="17">
        <v>0</v>
      </c>
      <c r="E56" s="17">
        <v>0</v>
      </c>
      <c r="F56" s="24">
        <v>645</v>
      </c>
      <c r="G56" s="24">
        <v>0</v>
      </c>
      <c r="H56" s="17">
        <v>0</v>
      </c>
      <c r="I56" s="17">
        <f t="shared" si="13"/>
        <v>39</v>
      </c>
      <c r="J56" s="24">
        <f t="shared" si="13"/>
        <v>2100</v>
      </c>
      <c r="K56" s="17">
        <v>39</v>
      </c>
      <c r="L56" s="24">
        <v>2100</v>
      </c>
      <c r="M56" s="17"/>
      <c r="N56" s="24"/>
      <c r="O56" s="24"/>
      <c r="P56" s="24"/>
      <c r="Q56" s="17"/>
      <c r="R56" s="24"/>
      <c r="S56" s="17"/>
      <c r="T56" s="24"/>
      <c r="U56" s="17"/>
      <c r="V56" s="24"/>
      <c r="W56" s="17"/>
      <c r="X56" s="24"/>
      <c r="Y56" s="17"/>
      <c r="Z56" s="24"/>
      <c r="AA56" s="17"/>
      <c r="AB56" s="24"/>
      <c r="AC56" s="17">
        <f t="shared" si="14"/>
        <v>0</v>
      </c>
      <c r="AD56" s="24">
        <f t="shared" si="14"/>
        <v>0</v>
      </c>
      <c r="AE56" s="17"/>
      <c r="AF56" s="24"/>
      <c r="AG56" s="17"/>
      <c r="AH56" s="24"/>
      <c r="AI56" s="48"/>
    </row>
    <row r="57" spans="1:35" ht="50.25" customHeight="1">
      <c r="A57" s="5">
        <v>49</v>
      </c>
      <c r="B57" s="10" t="s">
        <v>49</v>
      </c>
      <c r="C57" s="17"/>
      <c r="D57" s="17">
        <v>0</v>
      </c>
      <c r="E57" s="17">
        <v>0</v>
      </c>
      <c r="F57" s="24"/>
      <c r="G57" s="24">
        <v>0</v>
      </c>
      <c r="H57" s="17">
        <v>0</v>
      </c>
      <c r="I57" s="17">
        <f t="shared" si="13"/>
        <v>0</v>
      </c>
      <c r="J57" s="24">
        <f t="shared" si="13"/>
        <v>0</v>
      </c>
      <c r="K57" s="17"/>
      <c r="L57" s="24"/>
      <c r="M57" s="17"/>
      <c r="N57" s="24"/>
      <c r="O57" s="24"/>
      <c r="P57" s="24"/>
      <c r="Q57" s="17"/>
      <c r="R57" s="24"/>
      <c r="S57" s="17"/>
      <c r="T57" s="24"/>
      <c r="U57" s="17"/>
      <c r="V57" s="24"/>
      <c r="W57" s="17"/>
      <c r="X57" s="24"/>
      <c r="Y57" s="17"/>
      <c r="Z57" s="24"/>
      <c r="AA57" s="17"/>
      <c r="AB57" s="24"/>
      <c r="AC57" s="17">
        <f t="shared" si="14"/>
        <v>0</v>
      </c>
      <c r="AD57" s="24">
        <f t="shared" si="14"/>
        <v>0</v>
      </c>
      <c r="AE57" s="17"/>
      <c r="AF57" s="24"/>
      <c r="AG57" s="17"/>
      <c r="AH57" s="24"/>
      <c r="AI57" s="48"/>
    </row>
    <row r="58" spans="1:35" ht="15.75" customHeight="1">
      <c r="A58" s="5">
        <v>50</v>
      </c>
      <c r="B58" s="12" t="s">
        <v>50</v>
      </c>
      <c r="C58" s="50">
        <f aca="true" t="shared" si="15" ref="C58:AH58">SUM(C9,C28,C44,C52)</f>
        <v>34540</v>
      </c>
      <c r="D58" s="50">
        <f t="shared" si="15"/>
        <v>0</v>
      </c>
      <c r="E58" s="50">
        <f t="shared" si="15"/>
        <v>53</v>
      </c>
      <c r="F58" s="50">
        <f t="shared" si="15"/>
        <v>8753649.000000028</v>
      </c>
      <c r="G58" s="50">
        <f t="shared" si="15"/>
        <v>0</v>
      </c>
      <c r="H58" s="50">
        <f t="shared" si="15"/>
        <v>13318.380000000001</v>
      </c>
      <c r="I58" s="50">
        <f t="shared" si="15"/>
        <v>26721</v>
      </c>
      <c r="J58" s="50">
        <f t="shared" si="15"/>
        <v>8125026.91000002</v>
      </c>
      <c r="K58" s="50">
        <f t="shared" si="15"/>
        <v>26684</v>
      </c>
      <c r="L58" s="50">
        <f t="shared" si="15"/>
        <v>8113711.250000021</v>
      </c>
      <c r="M58" s="50">
        <f t="shared" si="15"/>
        <v>37</v>
      </c>
      <c r="N58" s="50">
        <f t="shared" si="15"/>
        <v>11315.660000000002</v>
      </c>
      <c r="O58" s="50">
        <f t="shared" si="15"/>
        <v>25</v>
      </c>
      <c r="P58" s="50">
        <f t="shared" si="15"/>
        <v>11190.87</v>
      </c>
      <c r="Q58" s="50">
        <f t="shared" si="15"/>
        <v>1021</v>
      </c>
      <c r="R58" s="50">
        <f t="shared" si="15"/>
        <v>301758.1800000001</v>
      </c>
      <c r="S58" s="50">
        <f t="shared" si="15"/>
        <v>10</v>
      </c>
      <c r="T58" s="50">
        <f t="shared" si="15"/>
        <v>4314.23</v>
      </c>
      <c r="U58" s="50">
        <f t="shared" si="15"/>
        <v>450</v>
      </c>
      <c r="V58" s="50">
        <f t="shared" si="15"/>
        <v>183301.55000000002</v>
      </c>
      <c r="W58" s="50">
        <f t="shared" si="15"/>
        <v>390</v>
      </c>
      <c r="X58" s="50">
        <f t="shared" si="15"/>
        <v>61904.210000000094</v>
      </c>
      <c r="Y58" s="50">
        <f t="shared" si="15"/>
        <v>64</v>
      </c>
      <c r="Z58" s="50">
        <f t="shared" si="15"/>
        <v>23343.24</v>
      </c>
      <c r="AA58" s="50">
        <f t="shared" si="15"/>
        <v>41</v>
      </c>
      <c r="AB58" s="50">
        <f t="shared" si="15"/>
        <v>19993.73</v>
      </c>
      <c r="AC58" s="50">
        <f t="shared" si="15"/>
        <v>7154</v>
      </c>
      <c r="AD58" s="50">
        <f t="shared" si="15"/>
        <v>1377046.0199999963</v>
      </c>
      <c r="AE58" s="50">
        <f t="shared" si="15"/>
        <v>9</v>
      </c>
      <c r="AF58" s="50">
        <f t="shared" si="15"/>
        <v>12914.470000000001</v>
      </c>
      <c r="AG58" s="50">
        <f t="shared" si="15"/>
        <v>7145</v>
      </c>
      <c r="AH58" s="50">
        <f t="shared" si="15"/>
        <v>1364131.5499999966</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mergeCells count="35">
    <mergeCell ref="Q3:AB3"/>
    <mergeCell ref="P4:P7"/>
    <mergeCell ref="AC4:AD6"/>
    <mergeCell ref="Y5:Z6"/>
    <mergeCell ref="S4:AB4"/>
    <mergeCell ref="AA5:AB6"/>
    <mergeCell ref="S5:T6"/>
    <mergeCell ref="U5:V6"/>
    <mergeCell ref="W5:X6"/>
    <mergeCell ref="Q4:R6"/>
    <mergeCell ref="AC3:AH3"/>
    <mergeCell ref="F3:H3"/>
    <mergeCell ref="F4:F7"/>
    <mergeCell ref="D5:D7"/>
    <mergeCell ref="AE4:AH4"/>
    <mergeCell ref="H5:H7"/>
    <mergeCell ref="AE5:AF6"/>
    <mergeCell ref="AG5:AH6"/>
    <mergeCell ref="K4:N4"/>
    <mergeCell ref="K5:L6"/>
    <mergeCell ref="O3:P3"/>
    <mergeCell ref="O4:O7"/>
    <mergeCell ref="C3:E3"/>
    <mergeCell ref="C4:C7"/>
    <mergeCell ref="I3:N3"/>
    <mergeCell ref="D4:E4"/>
    <mergeCell ref="G4:H4"/>
    <mergeCell ref="G5:G7"/>
    <mergeCell ref="E5:E7"/>
    <mergeCell ref="I4:J6"/>
    <mergeCell ref="B1:E1"/>
    <mergeCell ref="A2:N2"/>
    <mergeCell ref="A3:A7"/>
    <mergeCell ref="B3:B7"/>
    <mergeCell ref="M5:N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&amp;L42422DBB</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19">
      <selection activeCell="C36" sqref="C36:D3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9" t="s">
        <v>86</v>
      </c>
      <c r="C1" s="59"/>
      <c r="D1" s="75"/>
    </row>
    <row r="2" spans="1:6" ht="12.75">
      <c r="A2" s="42"/>
      <c r="B2" s="60"/>
      <c r="C2" s="60"/>
      <c r="D2" s="60"/>
      <c r="E2" s="42"/>
      <c r="F2" s="42"/>
    </row>
    <row r="3" spans="1:7" ht="12.75">
      <c r="A3" s="8" t="s">
        <v>6</v>
      </c>
      <c r="B3" s="8" t="s">
        <v>87</v>
      </c>
      <c r="C3" s="8"/>
      <c r="D3" s="8"/>
      <c r="E3" s="4" t="s">
        <v>64</v>
      </c>
      <c r="F3" s="4" t="s">
        <v>83</v>
      </c>
      <c r="G3" s="48"/>
    </row>
    <row r="4" spans="1:7" ht="12.75">
      <c r="A4" s="8"/>
      <c r="B4" s="8"/>
      <c r="C4" s="8"/>
      <c r="D4" s="8"/>
      <c r="E4" s="4"/>
      <c r="F4" s="4"/>
      <c r="G4" s="48"/>
    </row>
    <row r="5" spans="1:7" ht="15">
      <c r="A5" s="51">
        <v>1</v>
      </c>
      <c r="B5" s="61" t="s">
        <v>88</v>
      </c>
      <c r="C5" s="61"/>
      <c r="D5" s="61"/>
      <c r="E5" s="92">
        <f>SUM(E6:E31)</f>
        <v>7145</v>
      </c>
      <c r="F5" s="93">
        <f>SUM(F6:F31)</f>
        <v>1364132.1499999992</v>
      </c>
      <c r="G5" s="48"/>
    </row>
    <row r="6" spans="1:7" ht="15">
      <c r="A6" s="51">
        <v>2</v>
      </c>
      <c r="B6" s="62" t="s">
        <v>89</v>
      </c>
      <c r="C6" s="71"/>
      <c r="D6" s="76"/>
      <c r="E6" s="79">
        <v>1856</v>
      </c>
      <c r="F6" s="84">
        <v>285393.019999998</v>
      </c>
      <c r="G6" s="48"/>
    </row>
    <row r="7" spans="1:7" ht="15">
      <c r="A7" s="51">
        <v>3</v>
      </c>
      <c r="B7" s="62" t="s">
        <v>90</v>
      </c>
      <c r="C7" s="71"/>
      <c r="D7" s="76"/>
      <c r="E7" s="79">
        <v>28</v>
      </c>
      <c r="F7" s="84">
        <v>17944.84</v>
      </c>
      <c r="G7" s="48"/>
    </row>
    <row r="8" spans="1:7" ht="15">
      <c r="A8" s="51">
        <v>4</v>
      </c>
      <c r="B8" s="62" t="s">
        <v>91</v>
      </c>
      <c r="C8" s="71"/>
      <c r="D8" s="76"/>
      <c r="E8" s="79">
        <v>2438</v>
      </c>
      <c r="F8" s="84">
        <v>506563.810000001</v>
      </c>
      <c r="G8" s="48"/>
    </row>
    <row r="9" spans="1:7" ht="15">
      <c r="A9" s="51">
        <v>5</v>
      </c>
      <c r="B9" s="62" t="s">
        <v>0</v>
      </c>
      <c r="C9" s="71"/>
      <c r="D9" s="76"/>
      <c r="E9" s="79">
        <v>7</v>
      </c>
      <c r="F9" s="84">
        <v>1376.51</v>
      </c>
      <c r="G9" s="85"/>
    </row>
    <row r="10" spans="1:7" ht="15">
      <c r="A10" s="51">
        <v>6</v>
      </c>
      <c r="B10" s="62" t="s">
        <v>92</v>
      </c>
      <c r="C10" s="71"/>
      <c r="D10" s="76"/>
      <c r="E10" s="79">
        <v>10</v>
      </c>
      <c r="F10" s="84">
        <v>1861.63</v>
      </c>
      <c r="G10" s="85"/>
    </row>
    <row r="11" spans="1:7" ht="15">
      <c r="A11" s="51">
        <v>7</v>
      </c>
      <c r="B11" s="63" t="s">
        <v>93</v>
      </c>
      <c r="C11" s="72"/>
      <c r="D11" s="77"/>
      <c r="E11" s="79">
        <v>94</v>
      </c>
      <c r="F11" s="84">
        <v>54983.14</v>
      </c>
      <c r="G11" s="48"/>
    </row>
    <row r="12" spans="1:7" ht="15">
      <c r="A12" s="51">
        <v>8</v>
      </c>
      <c r="B12" s="63" t="s">
        <v>94</v>
      </c>
      <c r="C12" s="72"/>
      <c r="D12" s="77"/>
      <c r="E12" s="79">
        <v>22</v>
      </c>
      <c r="F12" s="84">
        <v>4832.8</v>
      </c>
      <c r="G12" s="48"/>
    </row>
    <row r="13" spans="1:7" ht="15">
      <c r="A13" s="51">
        <v>9</v>
      </c>
      <c r="B13" s="63" t="s">
        <v>95</v>
      </c>
      <c r="C13" s="72"/>
      <c r="D13" s="77"/>
      <c r="E13" s="79">
        <v>499</v>
      </c>
      <c r="F13" s="84">
        <v>113046.47</v>
      </c>
      <c r="G13" s="48"/>
    </row>
    <row r="14" spans="1:7" ht="15">
      <c r="A14" s="51">
        <v>10</v>
      </c>
      <c r="B14" s="62" t="s">
        <v>96</v>
      </c>
      <c r="C14" s="71"/>
      <c r="D14" s="76"/>
      <c r="E14" s="79">
        <v>15</v>
      </c>
      <c r="F14" s="84">
        <v>3205.93</v>
      </c>
      <c r="G14" s="85"/>
    </row>
    <row r="15" spans="1:7" ht="15">
      <c r="A15" s="51">
        <v>11</v>
      </c>
      <c r="B15" s="63" t="s">
        <v>97</v>
      </c>
      <c r="C15" s="72"/>
      <c r="D15" s="77"/>
      <c r="E15" s="79">
        <v>567</v>
      </c>
      <c r="F15" s="84">
        <v>144704.45</v>
      </c>
      <c r="G15" s="48"/>
    </row>
    <row r="16" spans="1:7" ht="15">
      <c r="A16" s="51">
        <v>12</v>
      </c>
      <c r="B16" s="63" t="s">
        <v>98</v>
      </c>
      <c r="C16" s="72"/>
      <c r="D16" s="77"/>
      <c r="E16" s="79">
        <v>961</v>
      </c>
      <c r="F16" s="84">
        <v>95957.9199999999</v>
      </c>
      <c r="G16" s="48"/>
    </row>
    <row r="17" spans="1:7" ht="15">
      <c r="A17" s="51">
        <v>13</v>
      </c>
      <c r="B17" s="64" t="s">
        <v>99</v>
      </c>
      <c r="C17" s="64"/>
      <c r="D17" s="64"/>
      <c r="E17" s="79">
        <v>387</v>
      </c>
      <c r="F17" s="84">
        <v>78516.34</v>
      </c>
      <c r="G17" s="48"/>
    </row>
    <row r="18" spans="1:7" ht="15">
      <c r="A18" s="51">
        <v>14</v>
      </c>
      <c r="B18" s="64" t="s">
        <v>100</v>
      </c>
      <c r="C18" s="64"/>
      <c r="D18" s="64"/>
      <c r="E18" s="79"/>
      <c r="F18" s="84"/>
      <c r="G18" s="85"/>
    </row>
    <row r="19" spans="1:7" ht="15">
      <c r="A19" s="51">
        <v>15</v>
      </c>
      <c r="B19" s="64" t="s">
        <v>101</v>
      </c>
      <c r="C19" s="64"/>
      <c r="D19" s="64"/>
      <c r="E19" s="79"/>
      <c r="F19" s="84"/>
      <c r="G19" s="85"/>
    </row>
    <row r="20" spans="1:7" ht="15">
      <c r="A20" s="51">
        <v>16</v>
      </c>
      <c r="B20" s="64" t="s">
        <v>102</v>
      </c>
      <c r="C20" s="64"/>
      <c r="D20" s="64"/>
      <c r="E20" s="79"/>
      <c r="F20" s="84"/>
      <c r="G20" s="85"/>
    </row>
    <row r="21" spans="1:7" ht="15">
      <c r="A21" s="51">
        <v>17</v>
      </c>
      <c r="B21" s="64" t="s">
        <v>103</v>
      </c>
      <c r="C21" s="64"/>
      <c r="D21" s="64"/>
      <c r="E21" s="79"/>
      <c r="F21" s="84"/>
      <c r="G21" s="48"/>
    </row>
    <row r="22" spans="1:7" ht="15">
      <c r="A22" s="51">
        <v>18</v>
      </c>
      <c r="B22" s="64" t="s">
        <v>1</v>
      </c>
      <c r="C22" s="64"/>
      <c r="D22" s="64"/>
      <c r="E22" s="79">
        <v>68</v>
      </c>
      <c r="F22" s="84">
        <v>13183.4</v>
      </c>
      <c r="G22" s="85"/>
    </row>
    <row r="23" spans="1:7" ht="15">
      <c r="A23" s="51">
        <v>19</v>
      </c>
      <c r="B23" s="64" t="s">
        <v>104</v>
      </c>
      <c r="C23" s="64"/>
      <c r="D23" s="64"/>
      <c r="E23" s="79">
        <v>29</v>
      </c>
      <c r="F23" s="84">
        <v>5769.6</v>
      </c>
      <c r="G23" s="85"/>
    </row>
    <row r="24" spans="1:7" ht="15">
      <c r="A24" s="51">
        <v>20</v>
      </c>
      <c r="B24" s="64" t="s">
        <v>2</v>
      </c>
      <c r="C24" s="64"/>
      <c r="D24" s="64"/>
      <c r="E24" s="79">
        <v>8</v>
      </c>
      <c r="F24" s="84">
        <v>2442.19</v>
      </c>
      <c r="G24" s="85"/>
    </row>
    <row r="25" spans="1:7" ht="15">
      <c r="A25" s="51">
        <v>21</v>
      </c>
      <c r="B25" s="64" t="s">
        <v>3</v>
      </c>
      <c r="C25" s="64"/>
      <c r="D25" s="64"/>
      <c r="E25" s="79">
        <v>44</v>
      </c>
      <c r="F25" s="84">
        <v>7231.1</v>
      </c>
      <c r="G25" s="85"/>
    </row>
    <row r="26" spans="1:7" ht="15">
      <c r="A26" s="51">
        <v>22</v>
      </c>
      <c r="B26" s="64" t="s">
        <v>4</v>
      </c>
      <c r="C26" s="64"/>
      <c r="D26" s="64"/>
      <c r="E26" s="79">
        <v>1</v>
      </c>
      <c r="F26" s="84">
        <v>114.7</v>
      </c>
      <c r="G26" s="85"/>
    </row>
    <row r="27" spans="1:7" ht="15">
      <c r="A27" s="51">
        <v>23</v>
      </c>
      <c r="B27" s="64" t="s">
        <v>105</v>
      </c>
      <c r="C27" s="64"/>
      <c r="D27" s="64"/>
      <c r="E27" s="79">
        <v>78</v>
      </c>
      <c r="F27" s="84">
        <v>11586.89</v>
      </c>
      <c r="G27" s="85"/>
    </row>
    <row r="28" spans="1:7" ht="15">
      <c r="A28" s="51">
        <v>24</v>
      </c>
      <c r="B28" s="64" t="s">
        <v>5</v>
      </c>
      <c r="C28" s="64"/>
      <c r="D28" s="64"/>
      <c r="E28" s="79">
        <v>6</v>
      </c>
      <c r="F28" s="84">
        <v>4163.61</v>
      </c>
      <c r="G28" s="85"/>
    </row>
    <row r="29" spans="1:7" ht="15">
      <c r="A29" s="51">
        <v>25</v>
      </c>
      <c r="B29" s="64" t="s">
        <v>106</v>
      </c>
      <c r="C29" s="64"/>
      <c r="D29" s="64"/>
      <c r="E29" s="79"/>
      <c r="F29" s="84"/>
      <c r="G29" s="85"/>
    </row>
    <row r="30" spans="1:7" ht="15">
      <c r="A30" s="51">
        <v>26</v>
      </c>
      <c r="B30" s="64" t="s">
        <v>107</v>
      </c>
      <c r="C30" s="64"/>
      <c r="D30" s="64"/>
      <c r="E30" s="79"/>
      <c r="F30" s="84"/>
      <c r="G30" s="85"/>
    </row>
    <row r="31" spans="1:7" ht="15">
      <c r="A31" s="52">
        <v>27</v>
      </c>
      <c r="B31" s="64" t="s">
        <v>108</v>
      </c>
      <c r="C31" s="64"/>
      <c r="D31" s="64"/>
      <c r="E31" s="79">
        <v>27</v>
      </c>
      <c r="F31" s="84">
        <v>11253.8</v>
      </c>
      <c r="G31" s="85"/>
    </row>
    <row r="32" spans="1:6" ht="14.25" customHeight="1">
      <c r="A32" s="6"/>
      <c r="B32" s="6"/>
      <c r="C32" s="6"/>
      <c r="D32" s="6"/>
      <c r="E32" s="6"/>
      <c r="F32" s="6"/>
    </row>
    <row r="33" spans="1:11" ht="15.75" customHeight="1">
      <c r="A33" s="53"/>
      <c r="B33" s="65" t="s">
        <v>109</v>
      </c>
      <c r="C33" s="73"/>
      <c r="D33" s="73"/>
      <c r="E33" s="80"/>
      <c r="F33" s="80" t="s">
        <v>145</v>
      </c>
      <c r="G33" s="80"/>
      <c r="H33" s="2"/>
      <c r="I33" s="2"/>
      <c r="J33" s="2"/>
      <c r="K33" s="2"/>
    </row>
    <row r="34" spans="1:9" ht="15">
      <c r="A34" s="54"/>
      <c r="B34" s="65" t="s">
        <v>110</v>
      </c>
      <c r="C34" s="73"/>
      <c r="D34" s="73"/>
      <c r="E34" s="81" t="s">
        <v>146</v>
      </c>
      <c r="F34" s="81"/>
      <c r="G34" s="86"/>
      <c r="H34" s="86"/>
      <c r="I34" s="86"/>
    </row>
    <row r="35" spans="1:9" ht="14.25" customHeight="1">
      <c r="A35" s="55"/>
      <c r="B35" s="66"/>
      <c r="C35" s="74"/>
      <c r="D35" s="66"/>
      <c r="E35" s="82" t="s">
        <v>112</v>
      </c>
      <c r="F35" s="82"/>
      <c r="G35" s="74"/>
      <c r="H35" s="74"/>
      <c r="I35" s="74"/>
    </row>
    <row r="36" spans="1:9" ht="15">
      <c r="A36" s="55"/>
      <c r="B36" s="67" t="s">
        <v>111</v>
      </c>
      <c r="C36" s="73" t="s">
        <v>147</v>
      </c>
      <c r="D36" s="73"/>
      <c r="E36" s="66"/>
      <c r="F36" s="74"/>
      <c r="G36" s="74"/>
      <c r="H36" s="74"/>
      <c r="I36" s="74"/>
    </row>
    <row r="37" spans="1:11" ht="15.75" customHeight="1">
      <c r="A37" s="56"/>
      <c r="B37" s="68"/>
      <c r="C37" s="73"/>
      <c r="D37" s="73"/>
      <c r="E37" s="83" t="s">
        <v>113</v>
      </c>
      <c r="F37" s="83"/>
      <c r="G37" s="87"/>
      <c r="H37" s="89"/>
      <c r="I37" s="91"/>
      <c r="J37" s="91"/>
      <c r="K37" s="58"/>
    </row>
    <row r="38" spans="1:11" ht="15">
      <c r="A38" s="57"/>
      <c r="B38" s="69"/>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&amp;L42422DBB</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6">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6" t="s">
        <v>131</v>
      </c>
    </row>
    <row r="3" spans="2:8" ht="35.25" customHeight="1">
      <c r="B3" s="96" t="s">
        <v>114</v>
      </c>
      <c r="C3" s="96"/>
      <c r="D3" s="96"/>
      <c r="E3" s="96"/>
      <c r="F3" s="96"/>
      <c r="G3" s="96"/>
      <c r="H3" s="96"/>
    </row>
    <row r="4" spans="2:8" ht="18.75" customHeight="1">
      <c r="B4" s="97"/>
      <c r="C4" s="97"/>
      <c r="D4" s="97"/>
      <c r="E4" s="97"/>
      <c r="F4" s="97"/>
      <c r="G4" s="97"/>
      <c r="H4" s="97"/>
    </row>
    <row r="5" spans="2:8" ht="18.75" customHeight="1">
      <c r="B5" s="98"/>
      <c r="C5" s="98"/>
      <c r="D5" s="128" t="s">
        <v>130</v>
      </c>
      <c r="E5" s="128"/>
      <c r="F5" s="128"/>
      <c r="G5" s="98"/>
      <c r="H5" s="98"/>
    </row>
    <row r="6" spans="4:6" ht="12.75" customHeight="1">
      <c r="D6" s="6"/>
      <c r="E6" s="137" t="s">
        <v>132</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115</v>
      </c>
      <c r="C10" s="117"/>
      <c r="D10" s="129"/>
      <c r="E10" s="139" t="s">
        <v>133</v>
      </c>
      <c r="F10" s="104"/>
      <c r="G10" s="136" t="s">
        <v>142</v>
      </c>
    </row>
    <row r="11" spans="1:7" ht="12.75" customHeight="1">
      <c r="A11" s="94"/>
      <c r="B11" s="101"/>
      <c r="C11" s="118"/>
      <c r="D11" s="130"/>
      <c r="E11" s="140"/>
      <c r="F11" s="104"/>
      <c r="G11" s="148" t="s">
        <v>143</v>
      </c>
    </row>
    <row r="12" spans="1:7" ht="37.5" customHeight="1">
      <c r="A12" s="94"/>
      <c r="B12" s="102" t="s">
        <v>116</v>
      </c>
      <c r="C12" s="119"/>
      <c r="D12" s="131"/>
      <c r="E12" s="141" t="s">
        <v>134</v>
      </c>
      <c r="F12" s="104"/>
      <c r="G12" s="148"/>
    </row>
    <row r="13" spans="1:7" ht="12.75" customHeight="1">
      <c r="A13" s="94"/>
      <c r="B13" s="103"/>
      <c r="C13" s="120"/>
      <c r="D13" s="132"/>
      <c r="E13" s="141"/>
      <c r="F13" s="48"/>
      <c r="G13" s="149" t="s">
        <v>144</v>
      </c>
    </row>
    <row r="14" spans="1:8" ht="12.75" customHeight="1">
      <c r="A14" s="94"/>
      <c r="B14" s="102" t="s">
        <v>117</v>
      </c>
      <c r="C14" s="119"/>
      <c r="D14" s="131"/>
      <c r="E14" s="142" t="s">
        <v>134</v>
      </c>
      <c r="F14" s="147" t="s">
        <v>139</v>
      </c>
      <c r="G14" s="150"/>
      <c r="H14" s="150"/>
    </row>
    <row r="15" spans="1:8" ht="12.75" customHeight="1">
      <c r="A15" s="94"/>
      <c r="B15" s="102"/>
      <c r="C15" s="119"/>
      <c r="D15" s="131"/>
      <c r="E15" s="142"/>
      <c r="F15" s="147" t="s">
        <v>140</v>
      </c>
      <c r="G15" s="150"/>
      <c r="H15" s="150"/>
    </row>
    <row r="16" spans="1:6" ht="12.75" customHeight="1">
      <c r="A16" s="94"/>
      <c r="B16" s="104"/>
      <c r="C16" s="109"/>
      <c r="D16" s="94"/>
      <c r="E16" s="143"/>
      <c r="F16" s="48"/>
    </row>
    <row r="17" spans="1:8" ht="12.75" customHeight="1">
      <c r="A17" s="94"/>
      <c r="B17" s="102" t="s">
        <v>118</v>
      </c>
      <c r="C17" s="119"/>
      <c r="D17" s="131"/>
      <c r="E17" s="142" t="s">
        <v>134</v>
      </c>
      <c r="F17" s="147" t="s">
        <v>141</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119</v>
      </c>
      <c r="C20" s="119"/>
      <c r="D20" s="131"/>
      <c r="E20" s="142" t="s">
        <v>134</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120</v>
      </c>
      <c r="C23" s="119"/>
      <c r="D23" s="131"/>
      <c r="E23" s="141"/>
      <c r="F23" s="104"/>
      <c r="G23" s="149"/>
    </row>
    <row r="24" spans="1:6" ht="12.75" customHeight="1">
      <c r="A24" s="94"/>
      <c r="B24" s="102" t="s">
        <v>121</v>
      </c>
      <c r="C24" s="119"/>
      <c r="D24" s="131"/>
      <c r="E24" s="141"/>
      <c r="F24" s="104"/>
    </row>
    <row r="25" spans="1:6" ht="12.75" customHeight="1">
      <c r="A25" s="95"/>
      <c r="B25" s="102" t="s">
        <v>122</v>
      </c>
      <c r="C25" s="119"/>
      <c r="D25" s="131"/>
      <c r="E25" s="141" t="s">
        <v>135</v>
      </c>
      <c r="F25" s="48"/>
    </row>
    <row r="26" spans="1:6" ht="12.75" customHeight="1">
      <c r="A26" s="95"/>
      <c r="B26" s="105" t="s">
        <v>123</v>
      </c>
      <c r="C26" s="121"/>
      <c r="D26" s="133"/>
      <c r="E26" s="144" t="s">
        <v>136</v>
      </c>
      <c r="F26" s="48"/>
    </row>
    <row r="27" spans="1:6" ht="12.75" customHeight="1">
      <c r="A27" s="95"/>
      <c r="B27" s="106"/>
      <c r="C27" s="19"/>
      <c r="D27" s="94"/>
      <c r="E27" s="143"/>
      <c r="F27" s="48"/>
    </row>
    <row r="28" spans="1:6" ht="12.75" customHeight="1">
      <c r="A28" s="95"/>
      <c r="B28" s="102" t="s">
        <v>124</v>
      </c>
      <c r="C28" s="119"/>
      <c r="D28" s="131"/>
      <c r="E28" s="145" t="s">
        <v>137</v>
      </c>
      <c r="F28" s="48"/>
    </row>
    <row r="29" spans="1:6" ht="12.75" customHeight="1">
      <c r="A29" s="95"/>
      <c r="B29" s="107"/>
      <c r="C29" s="122"/>
      <c r="D29" s="134"/>
      <c r="E29" s="146" t="s">
        <v>138</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125</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126</v>
      </c>
      <c r="C37" s="124"/>
      <c r="D37" s="125" t="s">
        <v>148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127</v>
      </c>
      <c r="C39" s="13"/>
      <c r="D39" s="135" t="s">
        <v>149</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128</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129</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mergeCells count="26">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F17:H17"/>
    <mergeCell ref="B26:D26"/>
    <mergeCell ref="F14:H14"/>
    <mergeCell ref="D37:H37"/>
    <mergeCell ref="D5:F5"/>
    <mergeCell ref="D39:H39"/>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&amp;L42422DBB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2014-01-14T08:49:52Z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Зведений-10 (судовий збір)_4.2013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42422DBB</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